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dkowska_P\Desktop\"/>
    </mc:Choice>
  </mc:AlternateContent>
  <bookViews>
    <workbookView xWindow="0" yWindow="0" windowWidth="23040" windowHeight="88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K7" i="1" l="1"/>
  <c r="M7" i="1" s="1"/>
  <c r="K8" i="1"/>
  <c r="M8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6" i="1"/>
  <c r="I7" i="1"/>
  <c r="I8" i="1"/>
  <c r="I9" i="1"/>
  <c r="I10" i="1"/>
  <c r="I11" i="1"/>
  <c r="I12" i="1"/>
  <c r="I13" i="1"/>
  <c r="I14" i="1"/>
  <c r="I15" i="1"/>
  <c r="I16" i="1"/>
  <c r="I17" i="1"/>
  <c r="I6" i="1"/>
  <c r="H7" i="1"/>
  <c r="J7" i="1" s="1"/>
  <c r="H8" i="1"/>
  <c r="J8" i="1" s="1"/>
  <c r="H9" i="1"/>
  <c r="J9" i="1" s="1"/>
  <c r="H10" i="1"/>
  <c r="H11" i="1"/>
  <c r="J11" i="1" s="1"/>
  <c r="H12" i="1"/>
  <c r="J12" i="1" s="1"/>
  <c r="H13" i="1"/>
  <c r="J13" i="1" s="1"/>
  <c r="H14" i="1"/>
  <c r="J14" i="1" s="1"/>
  <c r="H15" i="1"/>
  <c r="H16" i="1"/>
  <c r="J16" i="1" s="1"/>
  <c r="H17" i="1"/>
  <c r="J17" i="1" s="1"/>
  <c r="H6" i="1"/>
  <c r="F7" i="1"/>
  <c r="F8" i="1"/>
  <c r="F9" i="1"/>
  <c r="F10" i="1"/>
  <c r="F11" i="1"/>
  <c r="F12" i="1"/>
  <c r="F13" i="1"/>
  <c r="F14" i="1"/>
  <c r="F15" i="1"/>
  <c r="F16" i="1"/>
  <c r="G16" i="1" s="1"/>
  <c r="N16" i="1" s="1"/>
  <c r="F17" i="1"/>
  <c r="F6" i="1"/>
  <c r="E8" i="1"/>
  <c r="E9" i="1"/>
  <c r="E10" i="1"/>
  <c r="E11" i="1"/>
  <c r="E12" i="1"/>
  <c r="E13" i="1"/>
  <c r="E14" i="1"/>
  <c r="E15" i="1"/>
  <c r="E16" i="1"/>
  <c r="E17" i="1"/>
  <c r="E7" i="1"/>
  <c r="G7" i="1" s="1"/>
  <c r="N7" i="1" s="1"/>
  <c r="E6" i="1"/>
  <c r="G6" i="1" s="1"/>
  <c r="D18" i="1"/>
  <c r="C18" i="1"/>
  <c r="J10" i="1" l="1"/>
  <c r="N10" i="1" s="1"/>
  <c r="J15" i="1"/>
  <c r="G14" i="1"/>
  <c r="N14" i="1" s="1"/>
  <c r="G10" i="1"/>
  <c r="G17" i="1"/>
  <c r="N17" i="1" s="1"/>
  <c r="G13" i="1"/>
  <c r="N13" i="1" s="1"/>
  <c r="G9" i="1"/>
  <c r="N9" i="1" s="1"/>
  <c r="H18" i="1"/>
  <c r="I18" i="1"/>
  <c r="K18" i="1"/>
  <c r="G12" i="1"/>
  <c r="N12" i="1" s="1"/>
  <c r="G8" i="1"/>
  <c r="G15" i="1"/>
  <c r="G11" i="1"/>
  <c r="N11" i="1" s="1"/>
  <c r="F18" i="1"/>
  <c r="J6" i="1"/>
  <c r="E18" i="1"/>
  <c r="M6" i="1"/>
  <c r="M18" i="1" s="1"/>
  <c r="J18" i="1" l="1"/>
  <c r="N6" i="1"/>
  <c r="N15" i="1"/>
  <c r="O22" i="1"/>
  <c r="O20" i="1"/>
  <c r="G18" i="1"/>
  <c r="N8" i="1"/>
  <c r="O24" i="1" l="1"/>
  <c r="P18" i="1" l="1"/>
  <c r="O18" i="1"/>
</calcChain>
</file>

<file path=xl/sharedStrings.xml><?xml version="1.0" encoding="utf-8"?>
<sst xmlns="http://schemas.openxmlformats.org/spreadsheetml/2006/main" count="39" uniqueCount="37">
  <si>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</si>
  <si>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</si>
  <si>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</si>
  <si>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</si>
  <si>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</si>
  <si>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</si>
  <si>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</si>
  <si>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</si>
  <si>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</si>
  <si>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</si>
  <si>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</si>
  <si>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</si>
  <si>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</si>
  <si>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Liczba dni pracy</t>
  </si>
  <si>
    <t>Liczba dni wolnych</t>
  </si>
  <si>
    <t>RAZEM</t>
  </si>
  <si>
    <t>Budynek B                                             przy ul. Szkolnej 28</t>
  </si>
  <si>
    <t>Budynek A                                                      przy ul. Szkolnej 28</t>
  </si>
  <si>
    <t>1+2</t>
  </si>
  <si>
    <t>Razem</t>
  </si>
  <si>
    <t>3+4</t>
  </si>
  <si>
    <t>5+6</t>
  </si>
  <si>
    <t>Ilość dni pracujących                                  x 16,5                                                           (w godzinach)</t>
  </si>
  <si>
    <t xml:space="preserve">Ilość dni wolnych (soboty, niedziele                       i święta)                                   x 24                      (w godzinach) </t>
  </si>
  <si>
    <t xml:space="preserve">Ilość dni wolnych (soboty, niedziele                       i święta)                                   x 24                                          (w godzinach) </t>
  </si>
  <si>
    <t>Ilość dni pracujących                               x 16,5                           (w godzinach)</t>
  </si>
  <si>
    <t xml:space="preserve">Ilość dni pracujących                                     x 4                                     (w godzinach) </t>
  </si>
  <si>
    <t xml:space="preserve">W dni wolne (soboty, niedziele                       i święta)                                   </t>
  </si>
  <si>
    <t>Ogółem strzeżenie w trzech w/w obiektach wynosi godzin:</t>
  </si>
  <si>
    <t>Wartość faktury netto                               (w zł)</t>
  </si>
  <si>
    <t>Wartość faktury brutto                               (w zł)</t>
  </si>
  <si>
    <t>Strzeżenie w/w obiektów w dni pracujące                                                                                                                          [(252 dni po 16,5 godziny) x 2 + (252 dni po 4 godziny)] wynosi razem godzin:</t>
  </si>
  <si>
    <t>Ogólna ilość godzin                                 w danym miesiącu</t>
  </si>
  <si>
    <t>Budynek                                                                           przy                                                           Pasażu Rudowskiego 10</t>
  </si>
  <si>
    <t xml:space="preserve">Zestawienie godzin do wyliczenia odpłatności za strzeżenie budynków przy:                                                                                                                                                                                                 Pasażu Karola Rudowskiego 10, ul. Szkolnej 28 - budynek A, ul. Szkolnej 28 - budynek B                                                                                                                                       </t>
  </si>
  <si>
    <t>Strzeżenie w/w obiektów w dni wolne, tj. soboty, niedziele i święta                                                                                                      [(113 dni po 24 godziny) x 2] wynosi razem godzin:</t>
  </si>
  <si>
    <t xml:space="preserve">                                                                                                           Załacznik nr 1 (do części 1 i 2)                                                                                                                                                                                                 do umowy Nr …..DRG/D/2017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</si>
</sst>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/>
    <xf numFmtId="2" fontId="3" fillId="0" borderId="1" xfId="0" applyNumberFormat="1" applyFont="1" applyBorder="1"/>
    <xf numFmtId="2" fontId="4" fillId="0" borderId="0" xfId="0" applyNumberFormat="1" applyFont="1"/>
    <xf numFmtId="0" fontId="9" fillId="0" borderId="1" xfId="0" applyFont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/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sqref="A1:P1"/>
    </sheetView>
  </sheetViews>
  <sheetFormatPr defaultColWidth="8.85546875" defaultRowHeight="15.75" x14ac:dyDescent="0.25"/>
  <cols>
    <col min="1" max="1" width="3.7109375" style="1" customWidth="1"/>
    <col min="2" max="2" width="10.7109375" style="1" customWidth="1"/>
    <col min="3" max="3" width="5.42578125" style="1" customWidth="1"/>
    <col min="4" max="4" width="6.7109375" style="1" customWidth="1"/>
    <col min="5" max="5" width="9.5703125" style="1" customWidth="1"/>
    <col min="6" max="6" width="8.42578125" style="1" customWidth="1"/>
    <col min="7" max="7" width="6.42578125" style="1" customWidth="1"/>
    <col min="8" max="8" width="9.7109375" style="1" customWidth="1"/>
    <col min="9" max="9" width="8.28515625" style="1" customWidth="1"/>
    <col min="10" max="10" width="7" style="1" customWidth="1"/>
    <col min="11" max="11" width="9.42578125" style="1" customWidth="1"/>
    <col min="12" max="12" width="7.7109375" style="1" customWidth="1"/>
    <col min="13" max="13" width="7.28515625" style="1" customWidth="1"/>
    <col min="14" max="14" width="10.85546875" style="1" customWidth="1"/>
    <col min="15" max="15" width="13.140625" style="1" customWidth="1"/>
    <col min="16" max="16" width="12.7109375" style="1" customWidth="1"/>
    <col min="17" max="16384" width="8.85546875" style="1"/>
  </cols>
  <sheetData>
    <row r="1" spans="1:16" ht="31.15" customHeight="1" x14ac:dyDescent="0.25">
      <c r="A1" s="37" t="s">
        <v>36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7.6" customHeight="1" x14ac:dyDescent="0.25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41.45" customHeight="1" x14ac:dyDescent="0.25">
      <c r="A3" s="3"/>
      <c r="B3" s="3"/>
      <c r="C3" s="3"/>
      <c r="D3" s="3"/>
      <c r="E3" s="49" t="s">
        <v>33</v>
      </c>
      <c r="F3" s="49"/>
      <c r="G3" s="49"/>
      <c r="H3" s="50" t="s">
        <v>17</v>
      </c>
      <c r="I3" s="50"/>
      <c r="J3" s="50"/>
      <c r="K3" s="52" t="s">
        <v>16</v>
      </c>
      <c r="L3" s="52"/>
      <c r="M3" s="52"/>
      <c r="N3" s="51" t="s">
        <v>32</v>
      </c>
      <c r="O3" s="51" t="s">
        <v>29</v>
      </c>
      <c r="P3" s="51" t="s">
        <v>30</v>
      </c>
    </row>
    <row r="4" spans="1:16" ht="19.899999999999999" customHeight="1" x14ac:dyDescent="0.25">
      <c r="A4" s="4"/>
      <c r="B4" s="4"/>
      <c r="C4" s="4"/>
      <c r="D4" s="4"/>
      <c r="E4" s="13">
        <v>1</v>
      </c>
      <c r="F4" s="13">
        <v>2</v>
      </c>
      <c r="G4" s="13" t="s">
        <v>18</v>
      </c>
      <c r="H4" s="9">
        <v>3</v>
      </c>
      <c r="I4" s="9">
        <v>4</v>
      </c>
      <c r="J4" s="9" t="s">
        <v>20</v>
      </c>
      <c r="K4" s="17">
        <v>5</v>
      </c>
      <c r="L4" s="17">
        <v>6</v>
      </c>
      <c r="M4" s="17" t="s">
        <v>21</v>
      </c>
      <c r="N4" s="51"/>
      <c r="O4" s="51"/>
      <c r="P4" s="51"/>
    </row>
    <row r="5" spans="1:16" ht="108" x14ac:dyDescent="0.25">
      <c r="A5" s="7"/>
      <c r="B5" s="7" t="s">
        <v>0</v>
      </c>
      <c r="C5" s="7" t="s">
        <v>13</v>
      </c>
      <c r="D5" s="7" t="s">
        <v>14</v>
      </c>
      <c r="E5" s="14" t="s">
        <v>25</v>
      </c>
      <c r="F5" s="14" t="s">
        <v>24</v>
      </c>
      <c r="G5" s="14" t="s">
        <v>19</v>
      </c>
      <c r="H5" s="10" t="s">
        <v>22</v>
      </c>
      <c r="I5" s="10" t="s">
        <v>23</v>
      </c>
      <c r="J5" s="10" t="s">
        <v>19</v>
      </c>
      <c r="K5" s="18" t="s">
        <v>26</v>
      </c>
      <c r="L5" s="18" t="s">
        <v>27</v>
      </c>
      <c r="M5" s="18" t="s">
        <v>19</v>
      </c>
      <c r="N5" s="51"/>
      <c r="O5" s="51"/>
      <c r="P5" s="51"/>
    </row>
    <row r="6" spans="1:16" x14ac:dyDescent="0.25">
      <c r="A6" s="5">
        <v>1</v>
      </c>
      <c r="B6" s="5" t="s">
        <v>1</v>
      </c>
      <c r="C6" s="6">
        <v>22</v>
      </c>
      <c r="D6" s="6">
        <v>9</v>
      </c>
      <c r="E6" s="15">
        <f>16.5*C6</f>
        <v>363</v>
      </c>
      <c r="F6" s="15">
        <f>24*D6</f>
        <v>216</v>
      </c>
      <c r="G6" s="16">
        <f>E6+F6</f>
        <v>579</v>
      </c>
      <c r="H6" s="11">
        <f>16.5*C6</f>
        <v>363</v>
      </c>
      <c r="I6" s="11">
        <f>24*D6</f>
        <v>216</v>
      </c>
      <c r="J6" s="12">
        <f>H6+I6</f>
        <v>579</v>
      </c>
      <c r="K6" s="19">
        <f>4*C6</f>
        <v>88</v>
      </c>
      <c r="L6" s="19">
        <v>0</v>
      </c>
      <c r="M6" s="19">
        <f>K6+L6</f>
        <v>88</v>
      </c>
      <c r="N6" s="20">
        <f>G6+J6+M6</f>
        <v>1246</v>
      </c>
      <c r="O6" s="21"/>
      <c r="P6" s="22"/>
    </row>
    <row r="7" spans="1:16" x14ac:dyDescent="0.25">
      <c r="A7" s="5">
        <v>2</v>
      </c>
      <c r="B7" s="5" t="s">
        <v>2</v>
      </c>
      <c r="C7" s="6">
        <v>20</v>
      </c>
      <c r="D7" s="6">
        <v>8</v>
      </c>
      <c r="E7" s="15">
        <f>16.5*C7</f>
        <v>330</v>
      </c>
      <c r="F7" s="15">
        <f t="shared" ref="F7:F17" si="0">24*D7</f>
        <v>192</v>
      </c>
      <c r="G7" s="16">
        <f t="shared" ref="G7:G17" si="1">E7+F7</f>
        <v>522</v>
      </c>
      <c r="H7" s="11">
        <f t="shared" ref="H7:H17" si="2">16.5*C7</f>
        <v>330</v>
      </c>
      <c r="I7" s="11">
        <f t="shared" ref="I7:I17" si="3">24*D7</f>
        <v>192</v>
      </c>
      <c r="J7" s="12">
        <f t="shared" ref="J7:J17" si="4">H7+I7</f>
        <v>522</v>
      </c>
      <c r="K7" s="19">
        <f t="shared" ref="K7:K17" si="5">4*C7</f>
        <v>80</v>
      </c>
      <c r="L7" s="19">
        <v>0</v>
      </c>
      <c r="M7" s="19">
        <f t="shared" ref="M7:M17" si="6">K7+L7</f>
        <v>80</v>
      </c>
      <c r="N7" s="20">
        <f>G7+J7+M7</f>
        <v>1124</v>
      </c>
      <c r="O7" s="21"/>
      <c r="P7" s="22"/>
    </row>
    <row r="8" spans="1:16" x14ac:dyDescent="0.25">
      <c r="A8" s="5">
        <v>3</v>
      </c>
      <c r="B8" s="5" t="s">
        <v>3</v>
      </c>
      <c r="C8" s="6">
        <v>22</v>
      </c>
      <c r="D8" s="6">
        <v>9</v>
      </c>
      <c r="E8" s="15">
        <f t="shared" ref="E8:E17" si="7">16.5*C8</f>
        <v>363</v>
      </c>
      <c r="F8" s="15">
        <f t="shared" si="0"/>
        <v>216</v>
      </c>
      <c r="G8" s="16">
        <f t="shared" si="1"/>
        <v>579</v>
      </c>
      <c r="H8" s="11">
        <f t="shared" si="2"/>
        <v>363</v>
      </c>
      <c r="I8" s="11">
        <f t="shared" si="3"/>
        <v>216</v>
      </c>
      <c r="J8" s="12">
        <f t="shared" si="4"/>
        <v>579</v>
      </c>
      <c r="K8" s="19">
        <f t="shared" si="5"/>
        <v>88</v>
      </c>
      <c r="L8" s="19">
        <v>0</v>
      </c>
      <c r="M8" s="19">
        <f t="shared" si="6"/>
        <v>88</v>
      </c>
      <c r="N8" s="20">
        <f t="shared" ref="N8:N17" si="8">G8+J8+M8</f>
        <v>1246</v>
      </c>
      <c r="O8" s="21"/>
      <c r="P8" s="22"/>
    </row>
    <row r="9" spans="1:16" x14ac:dyDescent="0.25">
      <c r="A9" s="5">
        <v>4</v>
      </c>
      <c r="B9" s="5" t="s">
        <v>4</v>
      </c>
      <c r="C9" s="6">
        <v>20</v>
      </c>
      <c r="D9" s="6">
        <v>10</v>
      </c>
      <c r="E9" s="15">
        <f t="shared" si="7"/>
        <v>330</v>
      </c>
      <c r="F9" s="15">
        <f t="shared" si="0"/>
        <v>240</v>
      </c>
      <c r="G9" s="16">
        <f t="shared" si="1"/>
        <v>570</v>
      </c>
      <c r="H9" s="11">
        <f t="shared" si="2"/>
        <v>330</v>
      </c>
      <c r="I9" s="11">
        <f t="shared" si="3"/>
        <v>240</v>
      </c>
      <c r="J9" s="12">
        <f t="shared" si="4"/>
        <v>570</v>
      </c>
      <c r="K9" s="19">
        <f t="shared" si="5"/>
        <v>80</v>
      </c>
      <c r="L9" s="19">
        <v>0</v>
      </c>
      <c r="M9" s="19">
        <f t="shared" si="6"/>
        <v>80</v>
      </c>
      <c r="N9" s="20">
        <f t="shared" si="8"/>
        <v>1220</v>
      </c>
      <c r="O9" s="21"/>
      <c r="P9" s="22"/>
    </row>
    <row r="10" spans="1:16" x14ac:dyDescent="0.25">
      <c r="A10" s="5">
        <v>5</v>
      </c>
      <c r="B10" s="5" t="s">
        <v>5</v>
      </c>
      <c r="C10" s="6">
        <v>20</v>
      </c>
      <c r="D10" s="6">
        <v>11</v>
      </c>
      <c r="E10" s="15">
        <f t="shared" si="7"/>
        <v>330</v>
      </c>
      <c r="F10" s="15">
        <f t="shared" si="0"/>
        <v>264</v>
      </c>
      <c r="G10" s="16">
        <f t="shared" si="1"/>
        <v>594</v>
      </c>
      <c r="H10" s="11">
        <f t="shared" si="2"/>
        <v>330</v>
      </c>
      <c r="I10" s="11">
        <f t="shared" si="3"/>
        <v>264</v>
      </c>
      <c r="J10" s="12">
        <f t="shared" si="4"/>
        <v>594</v>
      </c>
      <c r="K10" s="19">
        <f t="shared" si="5"/>
        <v>80</v>
      </c>
      <c r="L10" s="19">
        <v>0</v>
      </c>
      <c r="M10" s="19">
        <f t="shared" si="6"/>
        <v>80</v>
      </c>
      <c r="N10" s="20">
        <f t="shared" si="8"/>
        <v>1268</v>
      </c>
      <c r="O10" s="21"/>
      <c r="P10" s="22"/>
    </row>
    <row r="11" spans="1:16" x14ac:dyDescent="0.25">
      <c r="A11" s="5">
        <v>6</v>
      </c>
      <c r="B11" s="5" t="s">
        <v>6</v>
      </c>
      <c r="C11" s="6">
        <v>21</v>
      </c>
      <c r="D11" s="6">
        <v>9</v>
      </c>
      <c r="E11" s="15">
        <f t="shared" si="7"/>
        <v>346.5</v>
      </c>
      <c r="F11" s="15">
        <f t="shared" si="0"/>
        <v>216</v>
      </c>
      <c r="G11" s="16">
        <f t="shared" si="1"/>
        <v>562.5</v>
      </c>
      <c r="H11" s="11">
        <f t="shared" si="2"/>
        <v>346.5</v>
      </c>
      <c r="I11" s="11">
        <f t="shared" si="3"/>
        <v>216</v>
      </c>
      <c r="J11" s="12">
        <f t="shared" si="4"/>
        <v>562.5</v>
      </c>
      <c r="K11" s="19">
        <f t="shared" si="5"/>
        <v>84</v>
      </c>
      <c r="L11" s="19">
        <v>0</v>
      </c>
      <c r="M11" s="19">
        <f t="shared" si="6"/>
        <v>84</v>
      </c>
      <c r="N11" s="20">
        <f t="shared" si="8"/>
        <v>1209</v>
      </c>
      <c r="O11" s="21"/>
      <c r="P11" s="22"/>
    </row>
    <row r="12" spans="1:16" x14ac:dyDescent="0.25">
      <c r="A12" s="5">
        <v>7</v>
      </c>
      <c r="B12" s="5" t="s">
        <v>7</v>
      </c>
      <c r="C12" s="6">
        <v>22</v>
      </c>
      <c r="D12" s="6">
        <v>9</v>
      </c>
      <c r="E12" s="15">
        <f t="shared" si="7"/>
        <v>363</v>
      </c>
      <c r="F12" s="15">
        <f t="shared" si="0"/>
        <v>216</v>
      </c>
      <c r="G12" s="16">
        <f t="shared" si="1"/>
        <v>579</v>
      </c>
      <c r="H12" s="11">
        <f t="shared" si="2"/>
        <v>363</v>
      </c>
      <c r="I12" s="11">
        <f t="shared" si="3"/>
        <v>216</v>
      </c>
      <c r="J12" s="12">
        <f t="shared" si="4"/>
        <v>579</v>
      </c>
      <c r="K12" s="19">
        <f t="shared" si="5"/>
        <v>88</v>
      </c>
      <c r="L12" s="19">
        <v>0</v>
      </c>
      <c r="M12" s="19">
        <f t="shared" si="6"/>
        <v>88</v>
      </c>
      <c r="N12" s="20">
        <f t="shared" si="8"/>
        <v>1246</v>
      </c>
      <c r="O12" s="21"/>
      <c r="P12" s="22"/>
    </row>
    <row r="13" spans="1:16" x14ac:dyDescent="0.25">
      <c r="A13" s="5">
        <v>8</v>
      </c>
      <c r="B13" s="5" t="s">
        <v>8</v>
      </c>
      <c r="C13" s="6">
        <v>22</v>
      </c>
      <c r="D13" s="6">
        <v>9</v>
      </c>
      <c r="E13" s="15">
        <f t="shared" si="7"/>
        <v>363</v>
      </c>
      <c r="F13" s="15">
        <f t="shared" si="0"/>
        <v>216</v>
      </c>
      <c r="G13" s="16">
        <f t="shared" si="1"/>
        <v>579</v>
      </c>
      <c r="H13" s="11">
        <f t="shared" si="2"/>
        <v>363</v>
      </c>
      <c r="I13" s="11">
        <f t="shared" si="3"/>
        <v>216</v>
      </c>
      <c r="J13" s="12">
        <f t="shared" si="4"/>
        <v>579</v>
      </c>
      <c r="K13" s="19">
        <f t="shared" si="5"/>
        <v>88</v>
      </c>
      <c r="L13" s="19">
        <v>0</v>
      </c>
      <c r="M13" s="19">
        <f t="shared" si="6"/>
        <v>88</v>
      </c>
      <c r="N13" s="20">
        <f t="shared" si="8"/>
        <v>1246</v>
      </c>
      <c r="O13" s="21"/>
      <c r="P13" s="22"/>
    </row>
    <row r="14" spans="1:16" x14ac:dyDescent="0.25">
      <c r="A14" s="5">
        <v>9</v>
      </c>
      <c r="B14" s="5" t="s">
        <v>9</v>
      </c>
      <c r="C14" s="6">
        <v>20</v>
      </c>
      <c r="D14" s="6">
        <v>10</v>
      </c>
      <c r="E14" s="15">
        <f t="shared" si="7"/>
        <v>330</v>
      </c>
      <c r="F14" s="15">
        <f t="shared" si="0"/>
        <v>240</v>
      </c>
      <c r="G14" s="16">
        <f t="shared" si="1"/>
        <v>570</v>
      </c>
      <c r="H14" s="11">
        <f t="shared" si="2"/>
        <v>330</v>
      </c>
      <c r="I14" s="11">
        <f t="shared" si="3"/>
        <v>240</v>
      </c>
      <c r="J14" s="12">
        <f t="shared" si="4"/>
        <v>570</v>
      </c>
      <c r="K14" s="19">
        <f t="shared" si="5"/>
        <v>80</v>
      </c>
      <c r="L14" s="19">
        <v>0</v>
      </c>
      <c r="M14" s="19">
        <f t="shared" si="6"/>
        <v>80</v>
      </c>
      <c r="N14" s="20">
        <f t="shared" si="8"/>
        <v>1220</v>
      </c>
      <c r="O14" s="21"/>
      <c r="P14" s="22"/>
    </row>
    <row r="15" spans="1:16" x14ac:dyDescent="0.25">
      <c r="A15" s="5">
        <v>10</v>
      </c>
      <c r="B15" s="5" t="s">
        <v>10</v>
      </c>
      <c r="C15" s="6">
        <v>23</v>
      </c>
      <c r="D15" s="6">
        <v>8</v>
      </c>
      <c r="E15" s="15">
        <f t="shared" si="7"/>
        <v>379.5</v>
      </c>
      <c r="F15" s="15">
        <f t="shared" si="0"/>
        <v>192</v>
      </c>
      <c r="G15" s="16">
        <f t="shared" si="1"/>
        <v>571.5</v>
      </c>
      <c r="H15" s="11">
        <f t="shared" si="2"/>
        <v>379.5</v>
      </c>
      <c r="I15" s="11">
        <f t="shared" si="3"/>
        <v>192</v>
      </c>
      <c r="J15" s="12">
        <f t="shared" si="4"/>
        <v>571.5</v>
      </c>
      <c r="K15" s="19">
        <f t="shared" si="5"/>
        <v>92</v>
      </c>
      <c r="L15" s="19">
        <v>0</v>
      </c>
      <c r="M15" s="19">
        <f t="shared" si="6"/>
        <v>92</v>
      </c>
      <c r="N15" s="20">
        <f t="shared" si="8"/>
        <v>1235</v>
      </c>
      <c r="O15" s="21"/>
      <c r="P15" s="22"/>
    </row>
    <row r="16" spans="1:16" x14ac:dyDescent="0.25">
      <c r="A16" s="5">
        <v>11</v>
      </c>
      <c r="B16" s="5" t="s">
        <v>11</v>
      </c>
      <c r="C16" s="6">
        <v>21</v>
      </c>
      <c r="D16" s="6">
        <v>9</v>
      </c>
      <c r="E16" s="15">
        <f t="shared" si="7"/>
        <v>346.5</v>
      </c>
      <c r="F16" s="15">
        <f t="shared" si="0"/>
        <v>216</v>
      </c>
      <c r="G16" s="16">
        <f t="shared" si="1"/>
        <v>562.5</v>
      </c>
      <c r="H16" s="11">
        <f t="shared" si="2"/>
        <v>346.5</v>
      </c>
      <c r="I16" s="11">
        <f t="shared" si="3"/>
        <v>216</v>
      </c>
      <c r="J16" s="12">
        <f t="shared" si="4"/>
        <v>562.5</v>
      </c>
      <c r="K16" s="19">
        <f t="shared" si="5"/>
        <v>84</v>
      </c>
      <c r="L16" s="19">
        <v>0</v>
      </c>
      <c r="M16" s="19">
        <f t="shared" si="6"/>
        <v>84</v>
      </c>
      <c r="N16" s="20">
        <f t="shared" si="8"/>
        <v>1209</v>
      </c>
      <c r="O16" s="21"/>
      <c r="P16" s="22"/>
    </row>
    <row r="17" spans="1:16" x14ac:dyDescent="0.25">
      <c r="A17" s="5">
        <v>12</v>
      </c>
      <c r="B17" s="5" t="s">
        <v>12</v>
      </c>
      <c r="C17" s="6">
        <v>19</v>
      </c>
      <c r="D17" s="6">
        <v>12</v>
      </c>
      <c r="E17" s="15">
        <f t="shared" si="7"/>
        <v>313.5</v>
      </c>
      <c r="F17" s="15">
        <f t="shared" si="0"/>
        <v>288</v>
      </c>
      <c r="G17" s="16">
        <f t="shared" si="1"/>
        <v>601.5</v>
      </c>
      <c r="H17" s="11">
        <f t="shared" si="2"/>
        <v>313.5</v>
      </c>
      <c r="I17" s="11">
        <f t="shared" si="3"/>
        <v>288</v>
      </c>
      <c r="J17" s="12">
        <f t="shared" si="4"/>
        <v>601.5</v>
      </c>
      <c r="K17" s="19">
        <f t="shared" si="5"/>
        <v>76</v>
      </c>
      <c r="L17" s="19">
        <v>0</v>
      </c>
      <c r="M17" s="19">
        <f t="shared" si="6"/>
        <v>76</v>
      </c>
      <c r="N17" s="20">
        <f t="shared" si="8"/>
        <v>1279</v>
      </c>
      <c r="O17" s="21"/>
      <c r="P17" s="22"/>
    </row>
    <row r="18" spans="1:16" x14ac:dyDescent="0.25">
      <c r="A18" s="47" t="s">
        <v>15</v>
      </c>
      <c r="B18" s="48"/>
      <c r="C18" s="24">
        <f t="shared" ref="C18:K18" si="9">SUM(C6:C17)</f>
        <v>252</v>
      </c>
      <c r="D18" s="24">
        <f t="shared" si="9"/>
        <v>113</v>
      </c>
      <c r="E18" s="25">
        <f t="shared" si="9"/>
        <v>4158</v>
      </c>
      <c r="F18" s="26">
        <f t="shared" si="9"/>
        <v>2712</v>
      </c>
      <c r="G18" s="31">
        <f t="shared" si="9"/>
        <v>6870</v>
      </c>
      <c r="H18" s="27">
        <f t="shared" si="9"/>
        <v>4158</v>
      </c>
      <c r="I18" s="27">
        <f t="shared" si="9"/>
        <v>2712</v>
      </c>
      <c r="J18" s="27">
        <f t="shared" si="9"/>
        <v>6870</v>
      </c>
      <c r="K18" s="28">
        <f t="shared" si="9"/>
        <v>1008</v>
      </c>
      <c r="L18" s="28">
        <v>0</v>
      </c>
      <c r="M18" s="29">
        <f>SUM(M6:M17)</f>
        <v>1008</v>
      </c>
      <c r="N18" s="24">
        <f>SUM(N6:N17)</f>
        <v>14748</v>
      </c>
      <c r="O18" s="30">
        <f>SUM(O6:O17)</f>
        <v>0</v>
      </c>
      <c r="P18" s="30">
        <f>SUM(P6:P17)</f>
        <v>0</v>
      </c>
    </row>
    <row r="19" spans="1:16" ht="10.9" customHeight="1" x14ac:dyDescent="0.25">
      <c r="C19" s="2"/>
      <c r="D19" s="2"/>
    </row>
    <row r="20" spans="1:16" ht="33" customHeight="1" x14ac:dyDescent="0.25">
      <c r="A20" s="39" t="s">
        <v>31</v>
      </c>
      <c r="B20" s="40"/>
      <c r="C20" s="40"/>
      <c r="D20" s="40"/>
      <c r="E20" s="40"/>
      <c r="F20" s="40"/>
      <c r="G20" s="40"/>
      <c r="H20" s="40"/>
      <c r="I20" s="41"/>
      <c r="J20" s="41"/>
      <c r="K20" s="41"/>
      <c r="L20" s="41"/>
      <c r="M20" s="41"/>
      <c r="O20" s="8">
        <f>E18+H18+K18</f>
        <v>9324</v>
      </c>
    </row>
    <row r="21" spans="1:16" ht="10.9" customHeight="1" x14ac:dyDescent="0.25">
      <c r="A21" s="33"/>
      <c r="B21" s="33"/>
      <c r="C21" s="33"/>
      <c r="D21" s="33"/>
      <c r="E21" s="33"/>
      <c r="F21" s="34"/>
      <c r="G21" s="33"/>
      <c r="H21" s="33"/>
      <c r="I21" s="33"/>
      <c r="J21" s="33"/>
      <c r="K21" s="33"/>
      <c r="L21" s="33"/>
      <c r="M21" s="33"/>
      <c r="O21" s="35"/>
    </row>
    <row r="22" spans="1:16" ht="27" customHeight="1" x14ac:dyDescent="0.25">
      <c r="A22" s="39" t="s">
        <v>35</v>
      </c>
      <c r="B22" s="40"/>
      <c r="C22" s="40"/>
      <c r="D22" s="40"/>
      <c r="E22" s="40"/>
      <c r="F22" s="40"/>
      <c r="G22" s="40"/>
      <c r="H22" s="40"/>
      <c r="I22" s="41"/>
      <c r="J22" s="41"/>
      <c r="K22" s="41"/>
      <c r="L22" s="41"/>
      <c r="M22" s="41"/>
      <c r="O22" s="8">
        <f>F18+I18+L18</f>
        <v>5424</v>
      </c>
    </row>
    <row r="23" spans="1:16" ht="11.4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O23" s="35"/>
    </row>
    <row r="24" spans="1:16" ht="39.6" customHeight="1" x14ac:dyDescent="0.25">
      <c r="A24" s="42" t="s">
        <v>28</v>
      </c>
      <c r="B24" s="43"/>
      <c r="C24" s="43"/>
      <c r="D24" s="43"/>
      <c r="E24" s="43"/>
      <c r="F24" s="44"/>
      <c r="G24" s="44"/>
      <c r="H24" s="44"/>
      <c r="I24" s="45"/>
      <c r="J24" s="45"/>
      <c r="K24" s="45"/>
      <c r="L24" s="45"/>
      <c r="M24" s="45"/>
      <c r="O24" s="36">
        <f>O20+O22</f>
        <v>14748</v>
      </c>
      <c r="P24" s="32"/>
    </row>
    <row r="31" spans="1:16" x14ac:dyDescent="0.25">
      <c r="N31" s="23"/>
    </row>
  </sheetData>
  <mergeCells count="12">
    <mergeCell ref="A1:P1"/>
    <mergeCell ref="A20:M20"/>
    <mergeCell ref="A22:M22"/>
    <mergeCell ref="A24:M24"/>
    <mergeCell ref="A2:P2"/>
    <mergeCell ref="A18:B18"/>
    <mergeCell ref="E3:G3"/>
    <mergeCell ref="H3:J3"/>
    <mergeCell ref="N3:N5"/>
    <mergeCell ref="O3:O5"/>
    <mergeCell ref="P3:P5"/>
    <mergeCell ref="K3:M3"/>
  </mergeCells>
  <printOptions horizontalCentered="1"/>
  <pageMargins left="0.31496062992125984" right="0.31496062992125984" top="0.15748031496062992" bottom="0.19685039370078741" header="0.11811023622047245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Kubera Marzena</dc:creator>
  <cp:lastModifiedBy>Budkowska Paulina</cp:lastModifiedBy>
  <cp:lastPrinted>2017-10-25T10:58:33Z</cp:lastPrinted>
  <dcterms:created xsi:type="dcterms:W3CDTF">2016-09-12T10:58:01Z</dcterms:created>
  <dcterms:modified xsi:type="dcterms:W3CDTF">2017-12-06T13:19:18Z</dcterms:modified>
</cp:coreProperties>
</file>