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70" windowWidth="23265" windowHeight="9915"/>
  </bookViews>
  <sheets>
    <sheet name="formularz dla wykonawców" sheetId="1" r:id="rId1"/>
  </sheets>
  <externalReferences>
    <externalReference r:id="rId2"/>
  </externalReferences>
  <definedNames>
    <definedName name="_xlnm.Print_Area" localSheetId="0">'formularz dla wykonawców'!$A$1:$F$53</definedName>
  </definedNames>
  <calcPr calcId="125725"/>
</workbook>
</file>

<file path=xl/calcChain.xml><?xml version="1.0" encoding="utf-8"?>
<calcChain xmlns="http://schemas.openxmlformats.org/spreadsheetml/2006/main">
  <c r="F42" i="1"/>
  <c r="F43"/>
  <c r="F44"/>
  <c r="F45"/>
  <c r="F46"/>
  <c r="F41"/>
  <c r="F47"/>
  <c r="F51"/>
  <c r="F50"/>
  <c r="F49"/>
  <c r="F48"/>
  <c r="F38"/>
  <c r="F37"/>
  <c r="F36"/>
  <c r="F34"/>
  <c r="F33"/>
  <c r="F32"/>
  <c r="F30"/>
  <c r="F29"/>
  <c r="F28"/>
  <c r="F27"/>
  <c r="F26"/>
  <c r="F25"/>
  <c r="F24"/>
  <c r="F21"/>
  <c r="F20"/>
  <c r="F19"/>
  <c r="F18"/>
  <c r="F17"/>
  <c r="F16"/>
  <c r="F14"/>
  <c r="F13"/>
  <c r="F12"/>
  <c r="F10"/>
  <c r="F9"/>
  <c r="D8"/>
  <c r="F8" s="1"/>
  <c r="F7"/>
  <c r="F6"/>
  <c r="F3"/>
  <c r="F2"/>
  <c r="R48"/>
  <c r="F40" l="1"/>
  <c r="F15"/>
  <c r="F23"/>
  <c r="F35"/>
  <c r="F11"/>
  <c r="F31"/>
  <c r="F5"/>
  <c r="F4" s="1"/>
  <c r="F22" l="1"/>
  <c r="F52" s="1"/>
  <c r="F53" s="1"/>
</calcChain>
</file>

<file path=xl/comments1.xml><?xml version="1.0" encoding="utf-8"?>
<comments xmlns="http://schemas.openxmlformats.org/spreadsheetml/2006/main">
  <authors>
    <author>Ewa Tymińska</author>
  </authors>
  <commentList>
    <comment ref="D6" authorId="0">
      <text>
        <r>
          <rPr>
            <b/>
            <sz val="8"/>
            <color indexed="81"/>
            <rFont val="Tahoma"/>
            <family val="2"/>
            <charset val="238"/>
          </rPr>
          <t>Ewa Tymińska:</t>
        </r>
        <r>
          <rPr>
            <sz val="8"/>
            <color indexed="81"/>
            <rFont val="Tahoma"/>
            <family val="2"/>
            <charset val="238"/>
          </rPr>
          <t xml:space="preserve">
prasa lokalna: 20 +10 ogłoszeń + 3 prasa regionalna/branżowa</t>
        </r>
      </text>
    </comment>
    <comment ref="D7" authorId="0">
      <text>
        <r>
          <rPr>
            <b/>
            <sz val="8"/>
            <color indexed="81"/>
            <rFont val="Tahoma"/>
            <family val="2"/>
            <charset val="238"/>
          </rPr>
          <t>Ewa Tymińska:</t>
        </r>
        <r>
          <rPr>
            <sz val="8"/>
            <color indexed="81"/>
            <rFont val="Tahoma"/>
            <family val="2"/>
            <charset val="238"/>
          </rPr>
          <t xml:space="preserve">
20 tygodni emisji + 3 audycje sponsorowane</t>
        </r>
      </text>
    </comment>
    <comment ref="D8" authorId="0">
      <text>
        <r>
          <rPr>
            <b/>
            <sz val="8"/>
            <color indexed="81"/>
            <rFont val="Tahoma"/>
            <family val="2"/>
            <charset val="238"/>
          </rPr>
          <t>Ewa Tymińska:</t>
        </r>
        <r>
          <rPr>
            <sz val="8"/>
            <color indexed="81"/>
            <rFont val="Tahoma"/>
            <family val="2"/>
            <charset val="238"/>
          </rPr>
          <t xml:space="preserve">
20 tygodni emisji + 3 audycje sponsorowane</t>
        </r>
      </text>
    </comment>
  </commentList>
</comments>
</file>

<file path=xl/sharedStrings.xml><?xml version="1.0" encoding="utf-8"?>
<sst xmlns="http://schemas.openxmlformats.org/spreadsheetml/2006/main" count="111" uniqueCount="109">
  <si>
    <t>brutto</t>
  </si>
  <si>
    <t>UWAGA:</t>
  </si>
  <si>
    <t>netto</t>
  </si>
  <si>
    <t>RAZEM:</t>
  </si>
  <si>
    <t>Zaprojektowanie i wykonanie wystawy fotograficznej</t>
  </si>
  <si>
    <t>6.9</t>
  </si>
  <si>
    <t>Zaprojektowanie i wykonanie makiety</t>
  </si>
  <si>
    <t>6.8</t>
  </si>
  <si>
    <t>Opracowanie koncepcji, zaprojektowanie i produkcja quizu multimedialnego</t>
  </si>
  <si>
    <t>6.7</t>
  </si>
  <si>
    <t>Zaprojektowanie, wykonanie, uruchomienie oraz obsługa serwisowa strony internetowej Projektu</t>
  </si>
  <si>
    <t>6.6</t>
  </si>
  <si>
    <t>Materiały wspomagające</t>
  </si>
  <si>
    <t>6.5.5</t>
  </si>
  <si>
    <t>6.5.4</t>
  </si>
  <si>
    <t>Naklejki informacyjne</t>
  </si>
  <si>
    <t>6.5.3.3</t>
  </si>
  <si>
    <t>Tabliczki informacyjne</t>
  </si>
  <si>
    <t>6.5.3.2</t>
  </si>
  <si>
    <t>Tablice pamiątkowe</t>
  </si>
  <si>
    <t>6.5.3.1</t>
  </si>
  <si>
    <t>Materiały identyfikacji wizualnej</t>
  </si>
  <si>
    <t>6.5.3</t>
  </si>
  <si>
    <t>Zaprojektowanie, wykonanie  ulotki Projektu</t>
  </si>
  <si>
    <t>6.5.2.3</t>
  </si>
  <si>
    <t>Zaprojektowanie, wykonanie  broszury informacyjnej Projektu</t>
  </si>
  <si>
    <t>6.5.2.2</t>
  </si>
  <si>
    <t>Zaprojektowanie, wykonanie  folderu Projektu</t>
  </si>
  <si>
    <t>6.5.2.1</t>
  </si>
  <si>
    <t>Materiały informacyjne</t>
  </si>
  <si>
    <t>6.5.2</t>
  </si>
  <si>
    <t>Reklama zewnętrzna (plakaty)</t>
  </si>
  <si>
    <t>6.5.1.6</t>
  </si>
  <si>
    <t>Reklama zewnętrzna (reklama na autobusach)</t>
  </si>
  <si>
    <t>Billboardy internetowe</t>
  </si>
  <si>
    <t>6.5.1.5</t>
  </si>
  <si>
    <t>Spoty radiowe i audycje sponsorowane</t>
  </si>
  <si>
    <t>6.5.1.4</t>
  </si>
  <si>
    <t>Filmy promocyjne/edukacyjne i audycje sponsorowane</t>
  </si>
  <si>
    <t>6.5.1.3</t>
  </si>
  <si>
    <t>Spoty/ogłoszenia telewizyjne</t>
  </si>
  <si>
    <t>6.5.1.2</t>
  </si>
  <si>
    <t>Layouty prasowe</t>
  </si>
  <si>
    <t>6.5.1.1</t>
  </si>
  <si>
    <t>Materiały reklamowe</t>
  </si>
  <si>
    <t>6.5.1</t>
  </si>
  <si>
    <t>Opracowanie, wykonanie i dostawa materiałów</t>
  </si>
  <si>
    <t>6.5</t>
  </si>
  <si>
    <t>Realizacja pozostałych działań wspierających promocję</t>
  </si>
  <si>
    <t>6.4</t>
  </si>
  <si>
    <t xml:space="preserve">Udział w  wydarzeniach plenerowych organizowanych przez Miasto </t>
  </si>
  <si>
    <t>6.3.3.5</t>
  </si>
  <si>
    <t>Udział w imprezach sportowych organizowanych przez Miasto</t>
  </si>
  <si>
    <t>6.3.3.4</t>
  </si>
  <si>
    <t xml:space="preserve">Weekend z oczyszczalnią </t>
  </si>
  <si>
    <t>6.3.3.3</t>
  </si>
  <si>
    <t>6.3.3.2</t>
  </si>
  <si>
    <t xml:space="preserve">„DRZWI OTWARTE” </t>
  </si>
  <si>
    <t>6.3.3.1</t>
  </si>
  <si>
    <t>Organizacja i wdrożenie akcji edukacyjnych i promocyjnych</t>
  </si>
  <si>
    <t>6.3.3</t>
  </si>
  <si>
    <t xml:space="preserve">Konferencja po zakończeniu Projektu </t>
  </si>
  <si>
    <t>6.3.2.3</t>
  </si>
  <si>
    <t>Konferencja prasowa podsumowująca realizację Projektu w 2014 r. i w 2015 r.</t>
  </si>
  <si>
    <t>6.3.2.2</t>
  </si>
  <si>
    <t xml:space="preserve">Konferencja prasowa podsumowująca zakończenie kontraktu I </t>
  </si>
  <si>
    <t>6.3.2.1</t>
  </si>
  <si>
    <t>Organizacja i kompleksowa obsługa konferencji</t>
  </si>
  <si>
    <t>6.3.2</t>
  </si>
  <si>
    <t>6.3.1.5</t>
  </si>
  <si>
    <t>Kampania w INTERNECIE</t>
  </si>
  <si>
    <t>6.3.1.4</t>
  </si>
  <si>
    <t>Kampania w RADIO</t>
  </si>
  <si>
    <t>6.3.1.3</t>
  </si>
  <si>
    <t>Kampania w TV</t>
  </si>
  <si>
    <t>6.3.1.2</t>
  </si>
  <si>
    <t>Kampania w PRASIE</t>
  </si>
  <si>
    <t>6.3.1.1</t>
  </si>
  <si>
    <t>Przeprowadzenie kampanii medialnych</t>
  </si>
  <si>
    <t>6.3.1</t>
  </si>
  <si>
    <t>Wdrożenie działań informacyjno – edukacyjnych oraz promujących</t>
  </si>
  <si>
    <t>6.3</t>
  </si>
  <si>
    <t>Opracowanie Szczegółowego harmonogramu działań informacyjno – edukacyjnych i promujących Projekt oraz Terminarza produkcji i dostarczania materiałów</t>
  </si>
  <si>
    <t>6.2</t>
  </si>
  <si>
    <t>Opracowanie sloganu/hasła</t>
  </si>
  <si>
    <t>6.1</t>
  </si>
  <si>
    <t>CENA</t>
  </si>
  <si>
    <t>CENA JEDN.</t>
  </si>
  <si>
    <t>ILOŚĆ</t>
  </si>
  <si>
    <t>ZAKRES ZADAŃ WYKONAWCY ZAMÓWIENIA</t>
  </si>
  <si>
    <t>nr strony</t>
  </si>
  <si>
    <t>pkt w SOPZ</t>
  </si>
  <si>
    <t>6.10</t>
  </si>
  <si>
    <t>Koordynacja prac, raportowanie oraz sprawozdawczość</t>
  </si>
  <si>
    <t xml:space="preserve">Konkursy z nagrodami </t>
  </si>
  <si>
    <t>Materiały promocyjne*</t>
  </si>
  <si>
    <t>*realizacja w ramach zamówień uzupełniających</t>
  </si>
  <si>
    <t xml:space="preserve">baner reklamowy </t>
  </si>
  <si>
    <t>1.</t>
  </si>
  <si>
    <t>2.</t>
  </si>
  <si>
    <t>3.</t>
  </si>
  <si>
    <t>4.</t>
  </si>
  <si>
    <t>5.</t>
  </si>
  <si>
    <t>6.</t>
  </si>
  <si>
    <t>krzesło „reżyserskie pop up”</t>
  </si>
  <si>
    <t>namiot</t>
  </si>
  <si>
    <t xml:space="preserve">roll – up </t>
  </si>
  <si>
    <t xml:space="preserve">sprężynowa ścianka modułowa/łukowa </t>
  </si>
  <si>
    <t xml:space="preserve">koło na stabilnym stelażu 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</si>
</sst>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#,##0.00_ ;\-#,##0.00\ "/>
  </numFmts>
  <fonts count="16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1"/>
      <color rgb="FFFF0000"/>
      <name val="Cambria"/>
      <family val="1"/>
      <charset val="238"/>
      <scheme val="major"/>
    </font>
    <font>
      <sz val="11"/>
      <color rgb="FFFF0000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b/>
      <sz val="11"/>
      <name val="Czcionka tekstu podstawowego"/>
      <charset val="238"/>
    </font>
    <font>
      <sz val="11"/>
      <name val="Czcionka tekstu podstawowego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color theme="1"/>
      <name val="Cambr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Gray">
        <bgColor theme="0" tint="-4.9989318521683403E-2"/>
      </patternFill>
    </fill>
    <fill>
      <patternFill patternType="lightGray">
        <bgColor theme="0" tint="-0.14996795556505021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43" fontId="0" fillId="0" borderId="0" xfId="0" applyNumberFormat="1" applyAlignment="1">
      <alignment vertical="center" wrapText="1"/>
    </xf>
    <xf numFmtId="43" fontId="0" fillId="0" borderId="0" xfId="0" applyNumberFormat="1" applyAlignment="1">
      <alignment horizontal="center"/>
    </xf>
    <xf numFmtId="43" fontId="0" fillId="0" borderId="0" xfId="0" applyNumberFormat="1"/>
    <xf numFmtId="0" fontId="3" fillId="0" borderId="0" xfId="0" applyFont="1"/>
    <xf numFmtId="4" fontId="3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4" fillId="0" borderId="0" xfId="0" applyFont="1"/>
    <xf numFmtId="4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 wrapText="1"/>
    </xf>
    <xf numFmtId="164" fontId="4" fillId="0" borderId="0" xfId="1" applyNumberFormat="1" applyFont="1" applyAlignment="1">
      <alignment horizontal="right"/>
    </xf>
    <xf numFmtId="43" fontId="4" fillId="0" borderId="0" xfId="1" applyFont="1" applyAlignment="1">
      <alignment horizontal="right"/>
    </xf>
    <xf numFmtId="43" fontId="6" fillId="0" borderId="0" xfId="0" applyNumberFormat="1" applyFont="1"/>
    <xf numFmtId="0" fontId="5" fillId="4" borderId="1" xfId="0" applyFont="1" applyFill="1" applyBorder="1" applyAlignment="1">
      <alignment horizontal="right" vertical="center"/>
    </xf>
    <xf numFmtId="43" fontId="3" fillId="0" borderId="0" xfId="0" applyNumberFormat="1" applyFont="1"/>
    <xf numFmtId="0" fontId="7" fillId="0" borderId="0" xfId="0" applyFont="1"/>
    <xf numFmtId="0" fontId="3" fillId="0" borderId="0" xfId="0" applyFont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4" fontId="4" fillId="0" borderId="0" xfId="1" applyNumberFormat="1" applyFont="1"/>
    <xf numFmtId="4" fontId="6" fillId="0" borderId="0" xfId="0" applyNumberFormat="1" applyFont="1"/>
    <xf numFmtId="4" fontId="3" fillId="0" borderId="0" xfId="0" applyNumberFormat="1" applyFont="1"/>
    <xf numFmtId="4" fontId="4" fillId="0" borderId="0" xfId="1" applyNumberFormat="1" applyFont="1" applyAlignment="1">
      <alignment horizontal="right"/>
    </xf>
    <xf numFmtId="164" fontId="6" fillId="0" borderId="0" xfId="0" applyNumberFormat="1" applyFont="1"/>
    <xf numFmtId="4" fontId="8" fillId="0" borderId="1" xfId="0" applyNumberFormat="1" applyFont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8" fillId="0" borderId="1" xfId="0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righ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5" fillId="7" borderId="1" xfId="0" applyFont="1" applyFill="1" applyBorder="1" applyAlignment="1">
      <alignment horizontal="right" vertical="center"/>
    </xf>
    <xf numFmtId="4" fontId="5" fillId="6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5" fillId="3" borderId="0" xfId="0" applyFont="1" applyFill="1"/>
    <xf numFmtId="0" fontId="9" fillId="2" borderId="3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/>
    </xf>
    <xf numFmtId="4" fontId="10" fillId="2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/>
    </xf>
    <xf numFmtId="0" fontId="9" fillId="2" borderId="1" xfId="0" applyFont="1" applyFill="1" applyBorder="1" applyAlignment="1">
      <alignment horizontal="right" vertical="center"/>
    </xf>
    <xf numFmtId="4" fontId="10" fillId="2" borderId="1" xfId="0" applyNumberFormat="1" applyFont="1" applyFill="1" applyBorder="1" applyAlignment="1">
      <alignment vertical="center"/>
    </xf>
    <xf numFmtId="0" fontId="15" fillId="0" borderId="0" xfId="0" applyFont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0" fontId="8" fillId="0" borderId="0" xfId="0" quotePrefix="1" applyFont="1" applyAlignment="1">
      <alignment horizontal="lef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TYMINS~2/USTAWI~1/Temp/kosztotys_info-promo_10-02-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ozliczanie"/>
      <sheetName val="formularz dla wykoanwców"/>
      <sheetName val="kosztorys (uzup poza kwotą)"/>
      <sheetName val="założenia"/>
      <sheetName val="Arkusz2"/>
      <sheetName val="Arkusz3"/>
    </sheetNames>
    <sheetDataSet>
      <sheetData sheetId="0"/>
      <sheetData sheetId="1"/>
      <sheetData sheetId="2"/>
      <sheetData sheetId="3">
        <row r="18">
          <cell r="B18">
            <v>180</v>
          </cell>
          <cell r="C18">
            <v>30</v>
          </cell>
          <cell r="D18">
            <v>30</v>
          </cell>
          <cell r="E18">
            <v>30</v>
          </cell>
          <cell r="F18">
            <v>30</v>
          </cell>
          <cell r="G18">
            <v>3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"/>
  <sheetViews>
    <sheetView tabSelected="1" zoomScaleNormal="100" workbookViewId="0">
      <selection activeCell="H43" sqref="H43"/>
    </sheetView>
  </sheetViews>
  <sheetFormatPr defaultRowHeight="14.25"/>
  <cols>
    <col min="1" max="1" width="11" style="5" customWidth="1"/>
    <col min="2" max="2" width="9" style="4"/>
    <col min="3" max="3" width="54.75" style="3" customWidth="1"/>
    <col min="4" max="4" width="9" style="2"/>
    <col min="5" max="5" width="12.75" bestFit="1" customWidth="1"/>
    <col min="6" max="6" width="16.75" style="1" customWidth="1"/>
    <col min="7" max="7" width="18.5" customWidth="1"/>
    <col min="8" max="8" width="13" customWidth="1"/>
    <col min="9" max="9" width="14" customWidth="1"/>
    <col min="10" max="10" width="9.25" customWidth="1"/>
    <col min="11" max="11" width="10.25" customWidth="1"/>
    <col min="12" max="12" width="15.375" customWidth="1"/>
    <col min="13" max="13" width="10.25" customWidth="1"/>
    <col min="14" max="14" width="9.875" customWidth="1"/>
    <col min="15" max="15" width="12" bestFit="1" customWidth="1"/>
  </cols>
  <sheetData>
    <row r="1" spans="1:15" ht="29.25" customHeight="1">
      <c r="A1" s="35" t="s">
        <v>91</v>
      </c>
      <c r="B1" s="35" t="s">
        <v>90</v>
      </c>
      <c r="C1" s="36" t="s">
        <v>89</v>
      </c>
      <c r="D1" s="36" t="s">
        <v>88</v>
      </c>
      <c r="E1" s="36" t="s">
        <v>87</v>
      </c>
      <c r="F1" s="37" t="s">
        <v>86</v>
      </c>
      <c r="G1" s="9"/>
      <c r="H1" s="9"/>
      <c r="I1" s="9"/>
      <c r="J1" s="9"/>
      <c r="K1" s="9"/>
      <c r="L1" s="9"/>
      <c r="M1" s="9"/>
      <c r="N1" s="9"/>
      <c r="O1" s="9"/>
    </row>
    <row r="2" spans="1:15">
      <c r="A2" s="12" t="s">
        <v>85</v>
      </c>
      <c r="B2" s="38">
        <v>12</v>
      </c>
      <c r="C2" s="15" t="s">
        <v>84</v>
      </c>
      <c r="D2" s="39">
        <v>1</v>
      </c>
      <c r="E2" s="40"/>
      <c r="F2" s="14">
        <f t="shared" ref="F2:F10" si="0">E2*D2</f>
        <v>0</v>
      </c>
      <c r="G2" s="9"/>
      <c r="H2" s="9"/>
      <c r="I2" s="9"/>
      <c r="J2" s="9"/>
      <c r="K2" s="9"/>
      <c r="L2" s="9"/>
      <c r="M2" s="9"/>
      <c r="N2" s="9"/>
      <c r="O2" s="9"/>
    </row>
    <row r="3" spans="1:15" ht="53.25" customHeight="1">
      <c r="A3" s="12" t="s">
        <v>83</v>
      </c>
      <c r="B3" s="38">
        <v>12</v>
      </c>
      <c r="C3" s="15" t="s">
        <v>82</v>
      </c>
      <c r="D3" s="39">
        <v>2</v>
      </c>
      <c r="E3" s="41"/>
      <c r="F3" s="14">
        <f t="shared" si="0"/>
        <v>0</v>
      </c>
      <c r="G3" s="9"/>
      <c r="H3" s="9"/>
      <c r="I3" s="9"/>
      <c r="J3" s="9"/>
      <c r="K3" s="9"/>
      <c r="L3" s="9"/>
      <c r="M3" s="9"/>
      <c r="N3" s="9"/>
      <c r="O3" s="9"/>
    </row>
    <row r="4" spans="1:15" ht="28.5">
      <c r="A4" s="12" t="s">
        <v>81</v>
      </c>
      <c r="B4" s="38">
        <v>12</v>
      </c>
      <c r="C4" s="15" t="s">
        <v>80</v>
      </c>
      <c r="D4" s="42"/>
      <c r="E4" s="43"/>
      <c r="F4" s="14">
        <f>F5+F11+F15</f>
        <v>0</v>
      </c>
      <c r="G4" s="21"/>
      <c r="H4" s="9"/>
      <c r="I4" s="9"/>
      <c r="J4" s="9"/>
      <c r="K4" s="9"/>
      <c r="L4" s="9"/>
      <c r="M4" s="9"/>
      <c r="N4" s="9"/>
      <c r="O4" s="9"/>
    </row>
    <row r="5" spans="1:15">
      <c r="A5" s="19" t="s">
        <v>79</v>
      </c>
      <c r="B5" s="44">
        <v>14</v>
      </c>
      <c r="C5" s="45" t="s">
        <v>78</v>
      </c>
      <c r="D5" s="46"/>
      <c r="E5" s="47"/>
      <c r="F5" s="48">
        <f>SUM(F6:F10)</f>
        <v>0</v>
      </c>
      <c r="G5" s="9"/>
      <c r="H5" s="9"/>
      <c r="I5" s="9"/>
      <c r="J5" s="9"/>
      <c r="K5" s="9"/>
      <c r="L5" s="9"/>
      <c r="M5" s="9"/>
      <c r="N5" s="9"/>
      <c r="O5" s="9"/>
    </row>
    <row r="6" spans="1:15">
      <c r="A6" s="23" t="s">
        <v>77</v>
      </c>
      <c r="B6" s="49">
        <v>14</v>
      </c>
      <c r="C6" s="34" t="s">
        <v>76</v>
      </c>
      <c r="D6" s="32">
        <v>33</v>
      </c>
      <c r="E6" s="30"/>
      <c r="F6" s="30">
        <f t="shared" si="0"/>
        <v>0</v>
      </c>
      <c r="G6" s="9"/>
      <c r="H6" s="9"/>
      <c r="I6" s="9"/>
      <c r="J6" s="9"/>
      <c r="K6" s="9"/>
      <c r="L6" s="9"/>
      <c r="M6" s="9"/>
      <c r="N6" s="9"/>
      <c r="O6" s="9"/>
    </row>
    <row r="7" spans="1:15">
      <c r="A7" s="23" t="s">
        <v>75</v>
      </c>
      <c r="B7" s="49">
        <v>15</v>
      </c>
      <c r="C7" s="34" t="s">
        <v>74</v>
      </c>
      <c r="D7" s="50">
        <v>20</v>
      </c>
      <c r="E7" s="30"/>
      <c r="F7" s="30">
        <f t="shared" si="0"/>
        <v>0</v>
      </c>
      <c r="G7" s="9"/>
      <c r="H7" s="9"/>
      <c r="I7" s="9"/>
      <c r="J7" s="9"/>
      <c r="K7" s="9"/>
      <c r="L7" s="9"/>
      <c r="M7" s="9"/>
      <c r="N7" s="9"/>
      <c r="O7" s="9"/>
    </row>
    <row r="8" spans="1:15">
      <c r="A8" s="23" t="s">
        <v>73</v>
      </c>
      <c r="B8" s="49">
        <v>15</v>
      </c>
      <c r="C8" s="34" t="s">
        <v>72</v>
      </c>
      <c r="D8" s="32">
        <f>SUM([1]założenia!B18:G18)</f>
        <v>303</v>
      </c>
      <c r="E8" s="30"/>
      <c r="F8" s="30">
        <f t="shared" si="0"/>
        <v>0</v>
      </c>
      <c r="G8" s="9"/>
      <c r="H8" s="9"/>
      <c r="I8" s="9"/>
      <c r="J8" s="9"/>
      <c r="K8" s="9"/>
      <c r="L8" s="9"/>
      <c r="M8" s="9"/>
      <c r="N8" s="9"/>
      <c r="O8" s="9"/>
    </row>
    <row r="9" spans="1:15">
      <c r="A9" s="23" t="s">
        <v>71</v>
      </c>
      <c r="B9" s="49">
        <v>15</v>
      </c>
      <c r="C9" s="34" t="s">
        <v>70</v>
      </c>
      <c r="D9" s="32">
        <v>14</v>
      </c>
      <c r="E9" s="30"/>
      <c r="F9" s="30">
        <f t="shared" si="0"/>
        <v>0</v>
      </c>
      <c r="G9" s="9"/>
      <c r="H9" s="9"/>
      <c r="I9" s="9"/>
      <c r="J9" s="9"/>
      <c r="K9" s="9"/>
      <c r="L9" s="9"/>
      <c r="M9" s="9"/>
      <c r="N9" s="9"/>
      <c r="O9" s="9"/>
    </row>
    <row r="10" spans="1:15">
      <c r="A10" s="23" t="s">
        <v>69</v>
      </c>
      <c r="B10" s="49">
        <v>15</v>
      </c>
      <c r="C10" s="34" t="s">
        <v>33</v>
      </c>
      <c r="D10" s="32">
        <v>8</v>
      </c>
      <c r="E10" s="30"/>
      <c r="F10" s="30">
        <f t="shared" si="0"/>
        <v>0</v>
      </c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19" t="s">
        <v>68</v>
      </c>
      <c r="B11" s="44">
        <v>16</v>
      </c>
      <c r="C11" s="45" t="s">
        <v>67</v>
      </c>
      <c r="D11" s="46"/>
      <c r="E11" s="47"/>
      <c r="F11" s="48">
        <f>SUM(F12:F14)</f>
        <v>0</v>
      </c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A12" s="23" t="s">
        <v>66</v>
      </c>
      <c r="B12" s="49">
        <v>16</v>
      </c>
      <c r="C12" s="34" t="s">
        <v>65</v>
      </c>
      <c r="D12" s="32">
        <v>1</v>
      </c>
      <c r="E12" s="30"/>
      <c r="F12" s="30">
        <f>E12*D12</f>
        <v>0</v>
      </c>
      <c r="G12" s="13"/>
      <c r="H12" s="9"/>
      <c r="I12" s="9"/>
      <c r="J12" s="9"/>
      <c r="K12" s="9"/>
      <c r="L12" s="9"/>
      <c r="M12" s="9"/>
      <c r="N12" s="9"/>
      <c r="O12" s="9"/>
    </row>
    <row r="13" spans="1:15" ht="25.5">
      <c r="A13" s="23" t="s">
        <v>64</v>
      </c>
      <c r="B13" s="49">
        <v>17</v>
      </c>
      <c r="C13" s="34" t="s">
        <v>63</v>
      </c>
      <c r="D13" s="32">
        <v>2</v>
      </c>
      <c r="E13" s="30"/>
      <c r="F13" s="30">
        <f t="shared" ref="F13:F51" si="1">E13*D13</f>
        <v>0</v>
      </c>
      <c r="H13" s="9"/>
      <c r="I13" s="9"/>
      <c r="J13" s="9"/>
      <c r="K13" s="9"/>
      <c r="L13" s="9"/>
      <c r="M13" s="9"/>
      <c r="N13" s="9"/>
      <c r="O13" s="9"/>
    </row>
    <row r="14" spans="1:15">
      <c r="A14" s="23" t="s">
        <v>62</v>
      </c>
      <c r="B14" s="49">
        <v>18</v>
      </c>
      <c r="C14" s="34" t="s">
        <v>61</v>
      </c>
      <c r="D14" s="32">
        <v>1</v>
      </c>
      <c r="E14" s="30"/>
      <c r="F14" s="30">
        <f t="shared" si="1"/>
        <v>0</v>
      </c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51" t="s">
        <v>60</v>
      </c>
      <c r="B15" s="44">
        <v>20</v>
      </c>
      <c r="C15" s="45" t="s">
        <v>59</v>
      </c>
      <c r="D15" s="46"/>
      <c r="E15" s="47"/>
      <c r="F15" s="48">
        <f>SUM(F16:F20)</f>
        <v>0</v>
      </c>
      <c r="G15" s="26"/>
      <c r="H15" s="25"/>
      <c r="I15" s="25"/>
      <c r="J15" s="27"/>
      <c r="K15" s="27"/>
      <c r="L15" s="9"/>
      <c r="M15" s="9"/>
      <c r="N15" s="9"/>
      <c r="O15" s="9"/>
    </row>
    <row r="16" spans="1:15">
      <c r="A16" s="23" t="s">
        <v>58</v>
      </c>
      <c r="B16" s="49">
        <v>20</v>
      </c>
      <c r="C16" s="34" t="s">
        <v>57</v>
      </c>
      <c r="D16" s="32">
        <v>9</v>
      </c>
      <c r="E16" s="30"/>
      <c r="F16" s="30">
        <f t="shared" si="1"/>
        <v>0</v>
      </c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23" t="s">
        <v>56</v>
      </c>
      <c r="B17" s="49">
        <v>21</v>
      </c>
      <c r="C17" s="34" t="s">
        <v>94</v>
      </c>
      <c r="D17" s="32">
        <v>1</v>
      </c>
      <c r="E17" s="30"/>
      <c r="F17" s="30">
        <f t="shared" si="1"/>
        <v>0</v>
      </c>
      <c r="G17" s="9"/>
      <c r="H17" s="9"/>
      <c r="I17" s="9"/>
      <c r="J17" s="9"/>
      <c r="K17" s="9"/>
      <c r="L17" s="9"/>
      <c r="M17" s="9"/>
      <c r="N17" s="9"/>
      <c r="O17" s="9"/>
    </row>
    <row r="18" spans="1:15" ht="15.75" customHeight="1">
      <c r="A18" s="23" t="s">
        <v>55</v>
      </c>
      <c r="B18" s="49">
        <v>22</v>
      </c>
      <c r="C18" s="34" t="s">
        <v>54</v>
      </c>
      <c r="D18" s="32">
        <v>1</v>
      </c>
      <c r="E18" s="30"/>
      <c r="F18" s="30">
        <f t="shared" si="1"/>
        <v>0</v>
      </c>
      <c r="G18" s="13"/>
      <c r="H18" s="9"/>
      <c r="I18" s="33"/>
      <c r="J18" s="33"/>
      <c r="K18" s="33"/>
      <c r="L18" s="33"/>
      <c r="M18" s="33"/>
      <c r="O18" s="9"/>
    </row>
    <row r="19" spans="1:15">
      <c r="A19" s="23" t="s">
        <v>53</v>
      </c>
      <c r="B19" s="49">
        <v>23</v>
      </c>
      <c r="C19" s="34" t="s">
        <v>52</v>
      </c>
      <c r="D19" s="32">
        <v>10</v>
      </c>
      <c r="E19" s="30"/>
      <c r="F19" s="30">
        <f t="shared" si="1"/>
        <v>0</v>
      </c>
      <c r="G19" s="22"/>
      <c r="H19" s="9"/>
      <c r="I19" s="24"/>
      <c r="J19" s="24"/>
      <c r="K19" s="24"/>
      <c r="L19" s="24"/>
      <c r="M19" s="24"/>
      <c r="O19" s="9"/>
    </row>
    <row r="20" spans="1:15">
      <c r="A20" s="23" t="s">
        <v>51</v>
      </c>
      <c r="B20" s="49">
        <v>23</v>
      </c>
      <c r="C20" s="34" t="s">
        <v>50</v>
      </c>
      <c r="D20" s="31">
        <v>3</v>
      </c>
      <c r="E20" s="30"/>
      <c r="F20" s="30">
        <f t="shared" si="1"/>
        <v>0</v>
      </c>
      <c r="G20" s="22"/>
      <c r="H20" s="9"/>
      <c r="I20" s="9"/>
      <c r="J20" s="9"/>
      <c r="K20" s="9"/>
      <c r="L20" s="9"/>
      <c r="M20" s="9"/>
      <c r="O20" s="9"/>
    </row>
    <row r="21" spans="1:15">
      <c r="A21" s="12" t="s">
        <v>49</v>
      </c>
      <c r="B21" s="38">
        <v>24</v>
      </c>
      <c r="C21" s="15" t="s">
        <v>48</v>
      </c>
      <c r="D21" s="39">
        <v>1</v>
      </c>
      <c r="E21" s="14"/>
      <c r="F21" s="14">
        <f t="shared" si="1"/>
        <v>0</v>
      </c>
      <c r="G21" s="22"/>
      <c r="H21" s="9"/>
      <c r="I21" s="9"/>
      <c r="J21" s="9"/>
      <c r="K21" s="9"/>
      <c r="L21" s="9"/>
      <c r="M21" s="9"/>
      <c r="O21" s="9"/>
    </row>
    <row r="22" spans="1:15">
      <c r="A22" s="12" t="s">
        <v>47</v>
      </c>
      <c r="B22" s="38">
        <v>27</v>
      </c>
      <c r="C22" s="15" t="s">
        <v>46</v>
      </c>
      <c r="D22" s="42"/>
      <c r="E22" s="52"/>
      <c r="F22" s="14">
        <f>F23+F31+F35+F40</f>
        <v>0</v>
      </c>
      <c r="G22" s="29"/>
      <c r="H22" s="9"/>
      <c r="I22" s="9"/>
      <c r="J22" s="9"/>
      <c r="K22" s="9"/>
      <c r="L22" s="9"/>
      <c r="M22" s="9"/>
      <c r="O22" s="20"/>
    </row>
    <row r="23" spans="1:15" ht="15" customHeight="1">
      <c r="A23" s="19" t="s">
        <v>45</v>
      </c>
      <c r="B23" s="44">
        <v>27</v>
      </c>
      <c r="C23" s="53" t="s">
        <v>44</v>
      </c>
      <c r="D23" s="46"/>
      <c r="E23" s="47"/>
      <c r="F23" s="48">
        <f>SUM(F24:F30)</f>
        <v>0</v>
      </c>
      <c r="G23" s="26"/>
      <c r="H23" s="28"/>
      <c r="I23" s="28"/>
      <c r="J23" s="28"/>
      <c r="K23" s="28"/>
      <c r="L23" s="28"/>
      <c r="M23" s="28"/>
      <c r="O23" s="9"/>
    </row>
    <row r="24" spans="1:15">
      <c r="A24" s="23" t="s">
        <v>43</v>
      </c>
      <c r="B24" s="49">
        <v>27</v>
      </c>
      <c r="C24" s="34" t="s">
        <v>42</v>
      </c>
      <c r="D24" s="32">
        <v>30</v>
      </c>
      <c r="E24" s="30"/>
      <c r="F24" s="30">
        <f t="shared" si="1"/>
        <v>0</v>
      </c>
      <c r="G24" s="9"/>
      <c r="H24" s="9"/>
      <c r="I24" s="9"/>
      <c r="J24" s="9"/>
      <c r="K24" s="9"/>
      <c r="L24" s="9"/>
      <c r="M24" s="9"/>
      <c r="N24" s="9"/>
      <c r="O24" s="9"/>
    </row>
    <row r="25" spans="1:15">
      <c r="A25" s="23" t="s">
        <v>41</v>
      </c>
      <c r="B25" s="49">
        <v>28</v>
      </c>
      <c r="C25" s="34" t="s">
        <v>40</v>
      </c>
      <c r="D25" s="32">
        <v>14</v>
      </c>
      <c r="E25" s="30"/>
      <c r="F25" s="30">
        <f t="shared" si="1"/>
        <v>0</v>
      </c>
      <c r="G25" s="9"/>
      <c r="H25" s="9"/>
      <c r="I25" s="9"/>
      <c r="J25" s="9"/>
      <c r="K25" s="9"/>
      <c r="L25" s="9"/>
      <c r="M25" s="9"/>
      <c r="N25" s="9"/>
      <c r="O25" s="9"/>
    </row>
    <row r="26" spans="1:15">
      <c r="A26" s="23" t="s">
        <v>39</v>
      </c>
      <c r="B26" s="49">
        <v>28</v>
      </c>
      <c r="C26" s="34" t="s">
        <v>38</v>
      </c>
      <c r="D26" s="32">
        <v>4</v>
      </c>
      <c r="E26" s="30"/>
      <c r="F26" s="30">
        <f t="shared" si="1"/>
        <v>0</v>
      </c>
      <c r="G26" s="22"/>
      <c r="H26" s="9"/>
      <c r="I26" s="9"/>
      <c r="J26" s="9"/>
      <c r="K26" s="9"/>
      <c r="L26" s="9"/>
      <c r="M26" s="9"/>
      <c r="N26" s="9"/>
      <c r="O26" s="9"/>
    </row>
    <row r="27" spans="1:15">
      <c r="A27" s="23" t="s">
        <v>37</v>
      </c>
      <c r="B27" s="49">
        <v>29</v>
      </c>
      <c r="C27" s="34" t="s">
        <v>36</v>
      </c>
      <c r="D27" s="32">
        <v>16</v>
      </c>
      <c r="E27" s="30"/>
      <c r="F27" s="30">
        <f t="shared" si="1"/>
        <v>0</v>
      </c>
      <c r="G27" s="22"/>
      <c r="H27" s="9"/>
      <c r="I27" s="9"/>
      <c r="J27" s="9"/>
      <c r="K27" s="9"/>
      <c r="L27" s="9"/>
      <c r="M27" s="9"/>
      <c r="N27" s="9"/>
      <c r="O27" s="9"/>
    </row>
    <row r="28" spans="1:15">
      <c r="A28" s="23" t="s">
        <v>35</v>
      </c>
      <c r="B28" s="49">
        <v>29</v>
      </c>
      <c r="C28" s="34" t="s">
        <v>34</v>
      </c>
      <c r="D28" s="32">
        <v>14</v>
      </c>
      <c r="E28" s="30"/>
      <c r="F28" s="30">
        <f t="shared" si="1"/>
        <v>0</v>
      </c>
      <c r="G28" s="22"/>
      <c r="I28" s="9"/>
      <c r="J28" s="9"/>
      <c r="K28" s="9"/>
      <c r="L28" s="9"/>
      <c r="M28" s="9"/>
      <c r="N28" s="9"/>
      <c r="O28" s="9"/>
    </row>
    <row r="29" spans="1:15">
      <c r="A29" s="23" t="s">
        <v>32</v>
      </c>
      <c r="B29" s="49">
        <v>30</v>
      </c>
      <c r="C29" s="34" t="s">
        <v>33</v>
      </c>
      <c r="D29" s="32">
        <v>8</v>
      </c>
      <c r="E29" s="30"/>
      <c r="F29" s="30">
        <f t="shared" si="1"/>
        <v>0</v>
      </c>
      <c r="G29" s="22"/>
      <c r="H29" s="9"/>
      <c r="I29" s="27"/>
      <c r="J29" s="27"/>
      <c r="K29" s="27"/>
      <c r="L29" s="27"/>
      <c r="M29" s="27"/>
      <c r="N29" s="9"/>
      <c r="O29" s="9"/>
    </row>
    <row r="30" spans="1:15">
      <c r="A30" s="23" t="s">
        <v>32</v>
      </c>
      <c r="B30" s="49">
        <v>30</v>
      </c>
      <c r="C30" s="34" t="s">
        <v>31</v>
      </c>
      <c r="D30" s="32">
        <v>2800</v>
      </c>
      <c r="E30" s="30"/>
      <c r="F30" s="30">
        <f t="shared" si="1"/>
        <v>0</v>
      </c>
      <c r="G30" s="26"/>
      <c r="H30" s="25"/>
      <c r="I30" s="9"/>
      <c r="J30" s="9"/>
      <c r="K30" s="9"/>
      <c r="L30" s="9"/>
      <c r="M30" s="9"/>
      <c r="N30" s="9"/>
      <c r="O30" s="9"/>
    </row>
    <row r="31" spans="1:15">
      <c r="A31" s="19" t="s">
        <v>30</v>
      </c>
      <c r="B31" s="44">
        <v>30</v>
      </c>
      <c r="C31" s="45" t="s">
        <v>29</v>
      </c>
      <c r="D31" s="46"/>
      <c r="E31" s="47"/>
      <c r="F31" s="48">
        <f>SUM(F32:F34)</f>
        <v>0</v>
      </c>
      <c r="G31" s="9"/>
      <c r="H31" s="9"/>
      <c r="I31" s="9"/>
      <c r="J31" s="9"/>
      <c r="K31" s="9"/>
      <c r="L31" s="9"/>
      <c r="M31" s="9"/>
      <c r="N31" s="9"/>
      <c r="O31" s="9"/>
    </row>
    <row r="32" spans="1:15">
      <c r="A32" s="23" t="s">
        <v>28</v>
      </c>
      <c r="B32" s="49">
        <v>30</v>
      </c>
      <c r="C32" s="54" t="s">
        <v>27</v>
      </c>
      <c r="D32" s="32">
        <v>500</v>
      </c>
      <c r="E32" s="30"/>
      <c r="F32" s="30">
        <f t="shared" si="1"/>
        <v>0</v>
      </c>
      <c r="G32" s="9"/>
      <c r="H32" s="9"/>
      <c r="I32" s="9"/>
      <c r="J32" s="9"/>
      <c r="K32" s="9"/>
      <c r="L32" s="9"/>
      <c r="M32" s="9"/>
      <c r="N32" s="9"/>
      <c r="O32" s="9"/>
    </row>
    <row r="33" spans="1:18">
      <c r="A33" s="23" t="s">
        <v>26</v>
      </c>
      <c r="B33" s="49">
        <v>31</v>
      </c>
      <c r="C33" s="54" t="s">
        <v>25</v>
      </c>
      <c r="D33" s="32">
        <v>4000</v>
      </c>
      <c r="E33" s="30"/>
      <c r="F33" s="30">
        <f t="shared" si="1"/>
        <v>0</v>
      </c>
      <c r="G33" s="9"/>
      <c r="H33" s="9"/>
      <c r="I33" s="9"/>
      <c r="J33" s="9"/>
      <c r="K33" s="9"/>
      <c r="L33" s="9"/>
      <c r="M33" s="9"/>
      <c r="N33" s="9"/>
      <c r="O33" s="9"/>
    </row>
    <row r="34" spans="1:18">
      <c r="A34" s="23" t="s">
        <v>24</v>
      </c>
      <c r="B34" s="49">
        <v>32</v>
      </c>
      <c r="C34" s="54" t="s">
        <v>23</v>
      </c>
      <c r="D34" s="32">
        <v>5000</v>
      </c>
      <c r="E34" s="30"/>
      <c r="F34" s="30">
        <f t="shared" si="1"/>
        <v>0</v>
      </c>
      <c r="G34" s="9"/>
      <c r="H34" s="9"/>
      <c r="I34" s="9"/>
      <c r="J34" s="9"/>
      <c r="K34" s="9"/>
      <c r="L34" s="9"/>
      <c r="M34" s="9"/>
      <c r="N34" s="9"/>
      <c r="O34" s="9"/>
    </row>
    <row r="35" spans="1:18">
      <c r="A35" s="19" t="s">
        <v>22</v>
      </c>
      <c r="B35" s="44">
        <v>32</v>
      </c>
      <c r="C35" s="45" t="s">
        <v>21</v>
      </c>
      <c r="D35" s="46"/>
      <c r="E35" s="47"/>
      <c r="F35" s="48">
        <f>SUM(F36:F38)</f>
        <v>0</v>
      </c>
      <c r="G35" s="13"/>
      <c r="H35" s="9"/>
      <c r="I35" s="9"/>
      <c r="J35" s="9"/>
      <c r="K35" s="9"/>
      <c r="L35" s="9"/>
      <c r="M35" s="9"/>
      <c r="N35" s="9"/>
      <c r="O35" s="9"/>
    </row>
    <row r="36" spans="1:18">
      <c r="A36" s="23" t="s">
        <v>20</v>
      </c>
      <c r="B36" s="49">
        <v>32</v>
      </c>
      <c r="C36" s="54" t="s">
        <v>19</v>
      </c>
      <c r="D36" s="32">
        <v>13</v>
      </c>
      <c r="E36" s="30"/>
      <c r="F36" s="30">
        <f t="shared" si="1"/>
        <v>0</v>
      </c>
      <c r="G36" s="22"/>
      <c r="H36" s="9"/>
      <c r="I36" s="24"/>
      <c r="J36" s="24"/>
      <c r="K36" s="24"/>
      <c r="L36" s="24"/>
      <c r="M36" s="24"/>
      <c r="O36" s="9"/>
    </row>
    <row r="37" spans="1:18">
      <c r="A37" s="23" t="s">
        <v>18</v>
      </c>
      <c r="B37" s="49">
        <v>33</v>
      </c>
      <c r="C37" s="54" t="s">
        <v>17</v>
      </c>
      <c r="D37" s="32">
        <v>100</v>
      </c>
      <c r="E37" s="30"/>
      <c r="F37" s="30">
        <f t="shared" si="1"/>
        <v>0</v>
      </c>
      <c r="G37" s="22"/>
      <c r="H37" s="9"/>
      <c r="I37" s="9"/>
      <c r="J37" s="9"/>
      <c r="K37" s="9"/>
      <c r="L37" s="9"/>
      <c r="M37" s="9"/>
      <c r="O37" s="9"/>
    </row>
    <row r="38" spans="1:18">
      <c r="A38" s="23" t="s">
        <v>16</v>
      </c>
      <c r="B38" s="49">
        <v>33</v>
      </c>
      <c r="C38" s="54" t="s">
        <v>15</v>
      </c>
      <c r="D38" s="32">
        <v>2000</v>
      </c>
      <c r="E38" s="30"/>
      <c r="F38" s="30">
        <f t="shared" si="1"/>
        <v>0</v>
      </c>
      <c r="G38" s="22"/>
      <c r="H38" s="9"/>
      <c r="I38" s="9"/>
      <c r="J38" s="9"/>
      <c r="K38" s="9"/>
      <c r="L38" s="9"/>
      <c r="M38" s="9"/>
      <c r="O38" s="9"/>
    </row>
    <row r="39" spans="1:18">
      <c r="A39" s="19" t="s">
        <v>14</v>
      </c>
      <c r="B39" s="44">
        <v>33</v>
      </c>
      <c r="C39" s="45" t="s">
        <v>95</v>
      </c>
      <c r="D39" s="46"/>
      <c r="E39" s="47"/>
      <c r="F39" s="47"/>
      <c r="G39" s="18"/>
      <c r="H39" s="9"/>
      <c r="I39" s="9"/>
      <c r="J39" s="9"/>
      <c r="K39" s="9"/>
      <c r="L39" s="9"/>
      <c r="M39" s="21"/>
      <c r="N39" s="20"/>
    </row>
    <row r="40" spans="1:18">
      <c r="A40" s="19" t="s">
        <v>13</v>
      </c>
      <c r="B40" s="44">
        <v>34</v>
      </c>
      <c r="C40" s="45" t="s">
        <v>12</v>
      </c>
      <c r="D40" s="46"/>
      <c r="E40" s="47"/>
      <c r="F40" s="48">
        <f>SUM(F41:F46)</f>
        <v>0</v>
      </c>
      <c r="G40" s="18"/>
      <c r="H40" s="9"/>
      <c r="I40" s="9"/>
      <c r="J40" s="9"/>
      <c r="K40" s="9"/>
      <c r="L40" s="9"/>
      <c r="M40" s="9"/>
      <c r="O40" s="9"/>
    </row>
    <row r="41" spans="1:18">
      <c r="A41" s="67" t="s">
        <v>98</v>
      </c>
      <c r="B41" s="68">
        <v>34</v>
      </c>
      <c r="C41" s="66" t="s">
        <v>97</v>
      </c>
      <c r="D41" s="31">
        <v>2</v>
      </c>
      <c r="E41" s="70"/>
      <c r="F41" s="70">
        <f>D41*E41</f>
        <v>0</v>
      </c>
      <c r="G41" s="18"/>
      <c r="H41" s="9"/>
      <c r="I41" s="9"/>
      <c r="J41" s="9"/>
      <c r="K41" s="9"/>
      <c r="L41" s="9"/>
      <c r="M41" s="9"/>
      <c r="O41" s="9"/>
    </row>
    <row r="42" spans="1:18">
      <c r="A42" s="67" t="s">
        <v>99</v>
      </c>
      <c r="B42" s="68">
        <v>35</v>
      </c>
      <c r="C42" s="69" t="s">
        <v>104</v>
      </c>
      <c r="D42" s="31">
        <v>4</v>
      </c>
      <c r="E42" s="70"/>
      <c r="F42" s="70">
        <f t="shared" ref="F42:F46" si="2">D42*E42</f>
        <v>0</v>
      </c>
      <c r="G42" s="18"/>
      <c r="H42" s="9"/>
      <c r="I42" s="9"/>
      <c r="J42" s="9"/>
      <c r="K42" s="9"/>
      <c r="L42" s="9"/>
      <c r="M42" s="9"/>
      <c r="O42" s="9"/>
    </row>
    <row r="43" spans="1:18">
      <c r="A43" s="67" t="s">
        <v>100</v>
      </c>
      <c r="B43" s="68">
        <v>35</v>
      </c>
      <c r="C43" s="69" t="s">
        <v>105</v>
      </c>
      <c r="D43" s="31">
        <v>1</v>
      </c>
      <c r="E43" s="70"/>
      <c r="F43" s="70">
        <f t="shared" si="2"/>
        <v>0</v>
      </c>
      <c r="G43" s="18"/>
      <c r="H43" s="9"/>
      <c r="I43" s="9"/>
      <c r="J43" s="9"/>
      <c r="K43" s="9"/>
      <c r="L43" s="9"/>
      <c r="M43" s="9"/>
      <c r="O43" s="9"/>
    </row>
    <row r="44" spans="1:18">
      <c r="A44" s="67" t="s">
        <v>101</v>
      </c>
      <c r="B44" s="68">
        <v>35</v>
      </c>
      <c r="C44" s="69" t="s">
        <v>106</v>
      </c>
      <c r="D44" s="31">
        <v>2</v>
      </c>
      <c r="E44" s="70"/>
      <c r="F44" s="70">
        <f t="shared" si="2"/>
        <v>0</v>
      </c>
      <c r="G44" s="18"/>
      <c r="H44" s="9"/>
      <c r="I44" s="9"/>
      <c r="J44" s="9"/>
      <c r="K44" s="9"/>
      <c r="L44" s="9"/>
      <c r="M44" s="9"/>
      <c r="O44" s="9"/>
    </row>
    <row r="45" spans="1:18">
      <c r="A45" s="67" t="s">
        <v>102</v>
      </c>
      <c r="B45" s="68">
        <v>35</v>
      </c>
      <c r="C45" s="69" t="s">
        <v>107</v>
      </c>
      <c r="D45" s="31">
        <v>1</v>
      </c>
      <c r="E45" s="70"/>
      <c r="F45" s="70">
        <f t="shared" si="2"/>
        <v>0</v>
      </c>
      <c r="G45" s="18"/>
      <c r="H45" s="9"/>
      <c r="I45" s="9"/>
      <c r="J45" s="9"/>
      <c r="K45" s="9"/>
      <c r="L45" s="9"/>
      <c r="M45" s="9"/>
      <c r="O45" s="9"/>
    </row>
    <row r="46" spans="1:18">
      <c r="A46" s="67" t="s">
        <v>103</v>
      </c>
      <c r="B46" s="68">
        <v>35</v>
      </c>
      <c r="C46" s="69" t="s">
        <v>108</v>
      </c>
      <c r="D46" s="31">
        <v>1</v>
      </c>
      <c r="E46" s="70"/>
      <c r="F46" s="70">
        <f t="shared" si="2"/>
        <v>0</v>
      </c>
      <c r="G46" s="18"/>
      <c r="H46" s="9"/>
      <c r="I46" s="9"/>
      <c r="J46" s="9"/>
      <c r="K46" s="9"/>
      <c r="L46" s="9"/>
      <c r="M46" s="9"/>
      <c r="O46" s="9"/>
    </row>
    <row r="47" spans="1:18" ht="28.5">
      <c r="A47" s="12" t="s">
        <v>11</v>
      </c>
      <c r="B47" s="38">
        <v>35</v>
      </c>
      <c r="C47" s="15" t="s">
        <v>10</v>
      </c>
      <c r="D47" s="39">
        <v>1</v>
      </c>
      <c r="E47" s="14"/>
      <c r="F47" s="14">
        <f>E47*D47</f>
        <v>0</v>
      </c>
      <c r="G47" s="18"/>
      <c r="H47" s="17"/>
      <c r="I47" s="16"/>
      <c r="J47" s="16"/>
      <c r="K47" s="16"/>
      <c r="L47" s="16"/>
      <c r="M47" s="16"/>
      <c r="O47" s="9"/>
    </row>
    <row r="48" spans="1:18" ht="28.5">
      <c r="A48" s="12" t="s">
        <v>9</v>
      </c>
      <c r="B48" s="38">
        <v>38</v>
      </c>
      <c r="C48" s="15" t="s">
        <v>8</v>
      </c>
      <c r="D48" s="39">
        <v>1</v>
      </c>
      <c r="E48" s="14"/>
      <c r="F48" s="14">
        <f t="shared" si="1"/>
        <v>0</v>
      </c>
      <c r="G48" s="9"/>
      <c r="H48" s="9"/>
      <c r="I48" s="9"/>
      <c r="J48" s="9"/>
      <c r="K48" s="9"/>
      <c r="L48" s="9"/>
      <c r="M48" s="9"/>
      <c r="N48" s="9"/>
      <c r="O48" s="9"/>
      <c r="R48">
        <f>250/98</f>
        <v>2.5510204081632653</v>
      </c>
    </row>
    <row r="49" spans="1:15">
      <c r="A49" s="12" t="s">
        <v>7</v>
      </c>
      <c r="B49" s="38">
        <v>40</v>
      </c>
      <c r="C49" s="15" t="s">
        <v>6</v>
      </c>
      <c r="D49" s="39">
        <v>1</v>
      </c>
      <c r="E49" s="14"/>
      <c r="F49" s="14">
        <f t="shared" si="1"/>
        <v>0</v>
      </c>
      <c r="G49" s="13"/>
      <c r="H49" s="9"/>
      <c r="I49" s="9"/>
      <c r="J49" s="9"/>
      <c r="K49" s="9"/>
      <c r="L49" s="9"/>
      <c r="M49" s="9"/>
      <c r="N49" s="9"/>
      <c r="O49" s="9"/>
    </row>
    <row r="50" spans="1:15">
      <c r="A50" s="12" t="s">
        <v>5</v>
      </c>
      <c r="B50" s="38">
        <v>40</v>
      </c>
      <c r="C50" s="15" t="s">
        <v>4</v>
      </c>
      <c r="D50" s="39">
        <v>1</v>
      </c>
      <c r="E50" s="14"/>
      <c r="F50" s="14">
        <f t="shared" si="1"/>
        <v>0</v>
      </c>
      <c r="G50" s="9"/>
      <c r="H50" s="9"/>
      <c r="I50" s="9"/>
      <c r="J50" s="9"/>
      <c r="K50" s="9"/>
      <c r="L50" s="9"/>
      <c r="M50" s="9"/>
      <c r="N50" s="9"/>
      <c r="O50" s="9"/>
    </row>
    <row r="51" spans="1:15">
      <c r="A51" s="12" t="s">
        <v>92</v>
      </c>
      <c r="B51" s="38">
        <v>40</v>
      </c>
      <c r="C51" s="55" t="s">
        <v>93</v>
      </c>
      <c r="D51" s="39">
        <v>1</v>
      </c>
      <c r="E51" s="14"/>
      <c r="F51" s="14">
        <f t="shared" si="1"/>
        <v>0</v>
      </c>
      <c r="G51" s="9"/>
      <c r="H51" s="9"/>
      <c r="I51" s="9"/>
      <c r="J51" s="9"/>
      <c r="K51" s="9"/>
      <c r="L51" s="9"/>
      <c r="M51" s="9"/>
      <c r="N51" s="9"/>
      <c r="O51" s="9"/>
    </row>
    <row r="52" spans="1:15" ht="34.5" customHeight="1">
      <c r="A52" s="56" t="s">
        <v>3</v>
      </c>
      <c r="B52" s="57"/>
      <c r="C52" s="57"/>
      <c r="D52" s="57"/>
      <c r="E52" s="58" t="s">
        <v>2</v>
      </c>
      <c r="F52" s="59">
        <f>F2+F3+F4+F21+F22+F47+F48+F49+F50+F51</f>
        <v>0</v>
      </c>
      <c r="G52" s="11"/>
      <c r="H52" s="10"/>
      <c r="J52" s="9"/>
      <c r="K52" s="9"/>
      <c r="L52" s="9"/>
      <c r="M52" s="9"/>
      <c r="N52" s="9"/>
      <c r="O52" s="9"/>
    </row>
    <row r="53" spans="1:15" ht="31.5" customHeight="1">
      <c r="A53" s="60" t="s">
        <v>1</v>
      </c>
      <c r="B53" s="61"/>
      <c r="C53" s="62"/>
      <c r="D53" s="63"/>
      <c r="E53" s="64" t="s">
        <v>0</v>
      </c>
      <c r="F53" s="65">
        <f>ROUND(F52*1.23,2)</f>
        <v>0</v>
      </c>
      <c r="H53" s="8"/>
    </row>
    <row r="54" spans="1:15">
      <c r="A54" s="71" t="s">
        <v>96</v>
      </c>
      <c r="B54" s="71"/>
      <c r="C54" s="71"/>
      <c r="D54" s="71"/>
      <c r="E54" s="71"/>
      <c r="F54" s="71"/>
    </row>
    <row r="55" spans="1:15">
      <c r="A55"/>
      <c r="B55"/>
      <c r="F55" s="8"/>
      <c r="H55" s="8"/>
    </row>
    <row r="58" spans="1:15">
      <c r="A58"/>
      <c r="B58"/>
      <c r="C58" s="7"/>
      <c r="G58" s="1"/>
    </row>
    <row r="59" spans="1:15">
      <c r="A59"/>
      <c r="B59"/>
      <c r="C59" s="6"/>
    </row>
  </sheetData>
  <mergeCells count="1">
    <mergeCell ref="A54:F54"/>
  </mergeCells>
  <hyperlinks>
    <hyperlink ref="A21" location="_Toc379752151" display="_Toc379752151"/>
    <hyperlink ref="C21" location="_Toc379752151" display="_Toc379752151"/>
    <hyperlink ref="A23" location="_Toc379752166" display="_Toc379752166"/>
    <hyperlink ref="C23" location="_Toc379752166" display="_Toc379752166"/>
    <hyperlink ref="A24" location="_Toc379752167" display="_Toc379752167"/>
    <hyperlink ref="C24" location="_Toc379752167" display="_Toc379752167"/>
    <hyperlink ref="C25" location="_Toc379752168" display="_Toc379752168"/>
    <hyperlink ref="C26" location="_Toc379752169" display="_Toc379752169"/>
    <hyperlink ref="C27" location="_Toc379752170" display="_Toc379752170"/>
    <hyperlink ref="C28" location="_Toc379752172" display="_Toc379752172"/>
    <hyperlink ref="C30" location="_Toc379752173" display="_Toc379752173"/>
    <hyperlink ref="A31" location="_Toc379752174" display="_Toc379752174"/>
    <hyperlink ref="C31" location="_Toc379752174" display="_Toc379752174"/>
    <hyperlink ref="A32" location="_Toc379752175" display="_Toc379752175"/>
    <hyperlink ref="C32" location="_Toc379752175" display="_Toc379752175"/>
    <hyperlink ref="C33" location="_Toc379752176" display="_Toc379752176"/>
    <hyperlink ref="A34" location="_Toc379752177" display="_Toc379752177"/>
    <hyperlink ref="C34" location="_Toc379752177" display="_Toc379752177"/>
    <hyperlink ref="A35" location="_Toc379752178" display="_Toc379752178"/>
    <hyperlink ref="C35" location="_Toc379752178" display="_Toc379752178"/>
    <hyperlink ref="A36" location="_Toc379752179" display="_Toc379752179"/>
    <hyperlink ref="C36" location="_Toc379752179" display="_Toc379752179"/>
    <hyperlink ref="C37" location="_Toc379752180" display="_Toc379752180"/>
    <hyperlink ref="C38" location="_Toc379752181" display="_Toc379752181"/>
    <hyperlink ref="A39" location="_Toc379752182" display="_Toc379752182"/>
    <hyperlink ref="C39" location="_Toc379752182" display="_Toc379752182"/>
    <hyperlink ref="A40" location="_Toc379752183" display="_Toc379752183"/>
    <hyperlink ref="C40" location="_Toc379752183" display="_Toc379752183"/>
    <hyperlink ref="C47" location="_Toc379752184" display="_Toc379752184"/>
    <hyperlink ref="A48" location="_Toc379752190" display="_Toc379752190"/>
    <hyperlink ref="C48" location="_Toc379752190" display="_Toc379752190"/>
    <hyperlink ref="A49" location="_Toc379752191" display="_Toc379752191"/>
    <hyperlink ref="C49" location="_Toc379752191" display="_Toc379752191"/>
    <hyperlink ref="A50" location="_Toc379752192" display="_Toc379752192"/>
    <hyperlink ref="C50" location="_Toc379752192" display="_Toc379752192"/>
    <hyperlink ref="B50" location="_Toc379752192" display="_Toc379752192"/>
    <hyperlink ref="B49" location="_Toc379752191" display="_Toc379752191"/>
    <hyperlink ref="B48" location="_Toc379752190" display="_Toc379752190"/>
    <hyperlink ref="B47" location="_Toc379752184" display="_Toc379752184"/>
    <hyperlink ref="B40" location="_Toc379752183" display="_Toc379752183"/>
    <hyperlink ref="B39" location="_Toc379752182" display="_Toc379752182"/>
    <hyperlink ref="B38" location="_Toc379752181" display="_Toc379752181"/>
    <hyperlink ref="B37" location="_Toc379752180" display="_Toc379752180"/>
    <hyperlink ref="B36" location="_Toc379752179" display="_Toc379752179"/>
    <hyperlink ref="B35" location="_Toc379752178" display="_Toc379752178"/>
    <hyperlink ref="B34" location="_Toc379752177" display="_Toc379752177"/>
    <hyperlink ref="B33" location="_Toc379752176" display="_Toc379752176"/>
    <hyperlink ref="B32" location="_Toc379752175" display="_Toc379752175"/>
    <hyperlink ref="B31" location="_Toc379752174" display="_Toc379752174"/>
    <hyperlink ref="B29" location="_Toc379752173" display="_Toc379752173"/>
    <hyperlink ref="B28" location="_Toc379752172" display="_Toc379752172"/>
    <hyperlink ref="B27" location="_Toc379752170" display="_Toc379752170"/>
    <hyperlink ref="B26" location="_Toc379752169" display="_Toc379752169"/>
    <hyperlink ref="B25" location="_Toc379752168" display="_Toc379752168"/>
    <hyperlink ref="B24" location="_Toc379752167" display="_Toc379752167"/>
    <hyperlink ref="B23" location="_Toc379752166" display="_Toc379752166"/>
    <hyperlink ref="B21" location="_Toc379752151" display="_Toc379752151"/>
    <hyperlink ref="B20" location="_Toc379752150" display="_Toc379752150"/>
    <hyperlink ref="B19" location="_Toc379752149" display="_Toc379752149"/>
    <hyperlink ref="B18" location="_Toc379752148" display="_Toc379752148"/>
    <hyperlink ref="B17" location="_Toc379752147" display="_Toc379752147"/>
    <hyperlink ref="B16" location="_Toc379752146" display="_Toc379752146"/>
    <hyperlink ref="B15" location="_Toc379752145" display="_Toc379752145"/>
    <hyperlink ref="B14" location="_Toc379752143" display="_Toc379752143"/>
    <hyperlink ref="B13" location="_Toc379752142" display="_Toc379752142"/>
    <hyperlink ref="B12" location="_Toc379752141" display="_Toc379752141"/>
    <hyperlink ref="B11" location="_Toc379752140" display="_Toc379752140"/>
    <hyperlink ref="B9" location="_Toc379752138" display="_Toc379752138"/>
    <hyperlink ref="B8" location="_Toc379752136" display="_Toc379752136"/>
    <hyperlink ref="B7" location="_Toc379752135" display="_Toc379752135"/>
    <hyperlink ref="B6" location="_Toc379752134" display="_Toc379752134"/>
    <hyperlink ref="B5" location="_Toc379752133" display="_Toc379752133"/>
    <hyperlink ref="B4" location="_Toc379752132" display="_Toc379752132"/>
    <hyperlink ref="B3" location="_Toc379752130" display="_Toc379752130"/>
    <hyperlink ref="B2" location="_Toc379752129" display="_Toc379752129"/>
    <hyperlink ref="C29" location="_Toc379752173" display="_Toc379752173"/>
    <hyperlink ref="B30" location="_Toc379752173" display="_Toc379752173"/>
    <hyperlink ref="C10" location="_Toc379752173" display="_Toc379752173"/>
    <hyperlink ref="A22" location="_Toc379752164" display="_Toc379752164"/>
    <hyperlink ref="A33" location="_Toc379752175" display="_Toc379752175"/>
    <hyperlink ref="A37:A38" location="_Toc379752179" display="_Toc379752179"/>
    <hyperlink ref="A51" location="_Toc379752192" display="_Toc379752192"/>
    <hyperlink ref="B51" location="_Toc379752192" display="_Toc379752192"/>
  </hyperlinks>
  <pageMargins left="0.17" right="0.19" top="0.70866141732283472" bottom="0.35433070866141736" header="0.15748031496062992" footer="0.19685039370078741"/>
  <pageSetup paperSize="9" scale="78" orientation="portrait" r:id="rId1"/>
  <headerFooter>
    <oddHeader>&amp;R&amp;"+,Standardowy"Załącznik A 
do Formularza oferty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dla wykonawców</vt:lpstr>
      <vt:lpstr>'formularz dla wykonawców'!Obszar_wydruku</vt:lpstr>
    </vt:vector>
  </TitlesOfParts>
  <Company>UM w Piotrkowie Tryb.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Tymińska</dc:creator>
  <cp:lastModifiedBy>Ewa Tymińska</cp:lastModifiedBy>
  <cp:lastPrinted>2014-02-18T08:42:24Z</cp:lastPrinted>
  <dcterms:created xsi:type="dcterms:W3CDTF">2014-02-13T16:20:27Z</dcterms:created>
  <dcterms:modified xsi:type="dcterms:W3CDTF">2014-02-28T13:53:49Z</dcterms:modified>
</cp:coreProperties>
</file>