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D37" i="1"/>
  <c r="D36"/>
  <c r="E36"/>
  <c r="C37"/>
  <c r="E33"/>
  <c r="E32"/>
  <c r="D38"/>
  <c r="C38"/>
  <c r="D44"/>
  <c r="C44"/>
  <c r="F46"/>
  <c r="D24"/>
  <c r="D23"/>
  <c r="C24"/>
  <c r="C23"/>
  <c r="D17"/>
  <c r="D16"/>
  <c r="C17"/>
  <c r="C16"/>
  <c r="D21"/>
  <c r="C21"/>
  <c r="F38"/>
  <c r="D20"/>
  <c r="C20"/>
  <c r="C19"/>
  <c r="C12"/>
  <c r="C13"/>
  <c r="C14"/>
  <c r="C15"/>
  <c r="C11"/>
  <c r="C10"/>
  <c r="E34"/>
  <c r="E35"/>
  <c r="E46"/>
  <c r="E45"/>
  <c r="E44"/>
  <c r="E42"/>
  <c r="E40"/>
  <c r="E39"/>
  <c r="E38"/>
  <c r="E27"/>
  <c r="E31"/>
  <c r="E30"/>
  <c r="E25"/>
  <c r="E26"/>
  <c r="E43"/>
  <c r="D15"/>
  <c r="E15"/>
  <c r="D14"/>
  <c r="E41"/>
  <c r="D13"/>
  <c r="D12"/>
  <c r="E12"/>
  <c r="D11"/>
  <c r="E28"/>
  <c r="E29"/>
  <c r="E16"/>
  <c r="E14"/>
  <c r="E17"/>
  <c r="C18"/>
  <c r="F40"/>
  <c r="F37"/>
  <c r="F39"/>
  <c r="F42"/>
  <c r="E37"/>
  <c r="F44"/>
  <c r="C36"/>
  <c r="E13"/>
  <c r="D10"/>
  <c r="D9"/>
  <c r="E20"/>
  <c r="E21"/>
  <c r="E11"/>
  <c r="D19"/>
  <c r="D18"/>
  <c r="C22"/>
  <c r="F35"/>
  <c r="E24"/>
  <c r="C9"/>
  <c r="F41"/>
  <c r="F43"/>
  <c r="F45"/>
  <c r="D22"/>
  <c r="F28"/>
  <c r="E23"/>
  <c r="E18"/>
  <c r="E10"/>
  <c r="E9"/>
  <c r="D8"/>
  <c r="F18"/>
  <c r="E19"/>
  <c r="C8"/>
  <c r="E22"/>
  <c r="F30"/>
  <c r="F26"/>
  <c r="F32"/>
  <c r="F11"/>
  <c r="F20"/>
  <c r="F9"/>
  <c r="F21"/>
  <c r="F16"/>
  <c r="F10"/>
  <c r="F12"/>
  <c r="F19"/>
  <c r="F34"/>
  <c r="F31"/>
  <c r="F27"/>
  <c r="F29"/>
  <c r="F25"/>
  <c r="F33"/>
  <c r="F24"/>
  <c r="F23"/>
  <c r="F14"/>
  <c r="F13"/>
  <c r="F15"/>
  <c r="F17"/>
  <c r="E8"/>
</calcChain>
</file>

<file path=xl/sharedStrings.xml><?xml version="1.0" encoding="utf-8"?>
<sst xmlns="http://schemas.openxmlformats.org/spreadsheetml/2006/main" count="85" uniqueCount="36">
  <si>
    <t>Lp.</t>
  </si>
  <si>
    <t>WYSZCZEGÓLNIENIE</t>
  </si>
  <si>
    <t>WYDATKI OGÓŁEM  =  A + B</t>
  </si>
  <si>
    <t>1.</t>
  </si>
  <si>
    <t>1.1.</t>
  </si>
  <si>
    <t>1.2.</t>
  </si>
  <si>
    <t>2.</t>
  </si>
  <si>
    <t>2. Realizacja  wydatków  według  grup  (ogółem, gmina, powiat)</t>
  </si>
  <si>
    <t>Struktura wykon.</t>
  </si>
  <si>
    <t xml:space="preserve">Plan </t>
  </si>
  <si>
    <t>%          wykon.</t>
  </si>
  <si>
    <t>Tabela nr 3</t>
  </si>
  <si>
    <t>I.</t>
  </si>
  <si>
    <t>Wydatki bieżące w tym:</t>
  </si>
  <si>
    <t>wynagrodzenia i składki od nich naliczane</t>
  </si>
  <si>
    <t>3.</t>
  </si>
  <si>
    <t>4.</t>
  </si>
  <si>
    <t>5.</t>
  </si>
  <si>
    <t>6.</t>
  </si>
  <si>
    <t>Wydatki jednostek budżetowych  w tym:</t>
  </si>
  <si>
    <t xml:space="preserve">Dotacje na zadania bieżące </t>
  </si>
  <si>
    <t>Świadczenia na rzecz osób fizycznych</t>
  </si>
  <si>
    <t>Obsługa długu</t>
  </si>
  <si>
    <t>Rezerwa ogólna i celowe na zadania bieżące</t>
  </si>
  <si>
    <t>II.</t>
  </si>
  <si>
    <t>Wydatki majątkowe w tym:</t>
  </si>
  <si>
    <t>Inwestycje i zakupy inwestycyjne w tym:</t>
  </si>
  <si>
    <t>Rezerwa inwestycyjna</t>
  </si>
  <si>
    <t>A.</t>
  </si>
  <si>
    <t>B.</t>
  </si>
  <si>
    <t>WYDATKI  POWIATU</t>
  </si>
  <si>
    <t>WYDATKI  GMINY</t>
  </si>
  <si>
    <t>wydatki związane z realizacją statutowych zadań</t>
  </si>
  <si>
    <t>Wydatki na programy finansowane z udziałem środków o których mowa  w art.5. ust.1 pkt 2 i 3 w części zwiazanej z realizacją zadań jst.</t>
  </si>
  <si>
    <t>na programy finansowane z udziałem środków  o których mowa  w art.5. ust.1 pkt 2 i 3 w części zwiazanej z realizacją zadań jst.</t>
  </si>
  <si>
    <t>Wykonanie za                   2010 r.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</si>
</sst>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/>
    </xf>
    <xf numFmtId="3" fontId="0" fillId="0" borderId="1" xfId="0" applyNumberForma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7" zoomScaleNormal="100" workbookViewId="0">
      <selection activeCell="F36" sqref="F36"/>
    </sheetView>
  </sheetViews>
  <sheetFormatPr defaultRowHeight="14.25"/>
  <cols>
    <col min="1" max="1" width="3.5703125" style="1" customWidth="1"/>
    <col min="2" max="2" width="60.5703125" style="1" customWidth="1"/>
    <col min="3" max="3" width="13.5703125" style="1" customWidth="1"/>
    <col min="4" max="4" width="14.140625" style="1" customWidth="1"/>
    <col min="5" max="5" width="7.5703125" style="1" customWidth="1"/>
    <col min="6" max="6" width="9.140625" style="1" customWidth="1"/>
    <col min="7" max="7" width="9.140625" style="1"/>
    <col min="8" max="8" width="15.42578125" style="1" bestFit="1" customWidth="1"/>
    <col min="9" max="9" width="9.140625" style="1"/>
    <col min="10" max="10" width="13.42578125" style="1" customWidth="1"/>
    <col min="11" max="11" width="12.42578125" style="1" customWidth="1"/>
    <col min="12" max="12" width="11.42578125" style="1" customWidth="1"/>
    <col min="13" max="16384" width="9.140625" style="1"/>
  </cols>
  <sheetData>
    <row r="1" spans="1:10" ht="15">
      <c r="A1" s="34">
        <v>37</v>
      </c>
      <c r="B1" s="34"/>
      <c r="C1" s="34"/>
      <c r="D1" s="34"/>
      <c r="E1" s="34"/>
      <c r="F1" s="34"/>
    </row>
    <row r="2" spans="1:10">
      <c r="E2" s="43" t="s">
        <v>11</v>
      </c>
      <c r="F2" s="43"/>
    </row>
    <row r="3" spans="1:10" ht="20.25" customHeight="1">
      <c r="A3" s="35" t="s">
        <v>7</v>
      </c>
      <c r="B3" s="35"/>
      <c r="C3" s="35"/>
      <c r="D3" s="35"/>
      <c r="E3" s="35"/>
      <c r="F3" s="35"/>
    </row>
    <row r="5" spans="1:10" ht="15" customHeight="1">
      <c r="A5" s="36" t="s">
        <v>0</v>
      </c>
      <c r="B5" s="36" t="s">
        <v>1</v>
      </c>
      <c r="C5" s="39" t="s">
        <v>9</v>
      </c>
      <c r="D5" s="39" t="s">
        <v>35</v>
      </c>
      <c r="E5" s="41" t="s">
        <v>10</v>
      </c>
      <c r="F5" s="37" t="s">
        <v>8</v>
      </c>
    </row>
    <row r="6" spans="1:10" ht="18.75" customHeight="1">
      <c r="A6" s="36"/>
      <c r="B6" s="36"/>
      <c r="C6" s="40"/>
      <c r="D6" s="40"/>
      <c r="E6" s="42"/>
      <c r="F6" s="38"/>
    </row>
    <row r="7" spans="1:10" s="21" customFormat="1" ht="12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</row>
    <row r="8" spans="1:10" ht="24.75" customHeight="1">
      <c r="A8" s="20"/>
      <c r="B8" s="20" t="s">
        <v>2</v>
      </c>
      <c r="C8" s="5">
        <f>C9+C18</f>
        <v>322709060.18000001</v>
      </c>
      <c r="D8" s="5">
        <f>D9+D18</f>
        <v>311731637.33000004</v>
      </c>
      <c r="E8" s="5">
        <f t="shared" ref="E8:E21" si="0">D8/C8*100</f>
        <v>96.598353066419335</v>
      </c>
      <c r="F8" s="6">
        <v>100</v>
      </c>
      <c r="H8" s="4"/>
      <c r="I8" s="2"/>
    </row>
    <row r="9" spans="1:10" s="16" customFormat="1" ht="18" customHeight="1">
      <c r="A9" s="22" t="s">
        <v>12</v>
      </c>
      <c r="B9" s="23" t="s">
        <v>13</v>
      </c>
      <c r="C9" s="10">
        <f>C10+C13+C14+C15+C16+C17</f>
        <v>260549961.49000001</v>
      </c>
      <c r="D9" s="10">
        <f>D10+D13+D14+D15+D16+D17</f>
        <v>254036431.74000001</v>
      </c>
      <c r="E9" s="5">
        <f t="shared" si="0"/>
        <v>97.500084163224869</v>
      </c>
      <c r="F9" s="11">
        <f>D9/D8*100</f>
        <v>81.492027538762869</v>
      </c>
      <c r="H9" s="19"/>
    </row>
    <row r="10" spans="1:10" ht="18" customHeight="1">
      <c r="A10" s="24" t="s">
        <v>3</v>
      </c>
      <c r="B10" s="25" t="s">
        <v>19</v>
      </c>
      <c r="C10" s="7">
        <f>SUM(C11:C12)</f>
        <v>193632802.37</v>
      </c>
      <c r="D10" s="7">
        <f>SUM(D11:D12)</f>
        <v>191325577.00999999</v>
      </c>
      <c r="E10" s="8">
        <f t="shared" si="0"/>
        <v>98.808453251845577</v>
      </c>
      <c r="F10" s="9">
        <f>D10/D8*100</f>
        <v>61.375091296063147</v>
      </c>
    </row>
    <row r="11" spans="1:10" ht="18" customHeight="1">
      <c r="A11" s="24" t="s">
        <v>4</v>
      </c>
      <c r="B11" s="26" t="s">
        <v>14</v>
      </c>
      <c r="C11" s="7">
        <f t="shared" ref="C11:D15" si="1">C39+C25</f>
        <v>125358984.64000002</v>
      </c>
      <c r="D11" s="7">
        <f t="shared" si="1"/>
        <v>125050147.42</v>
      </c>
      <c r="E11" s="8">
        <f t="shared" si="0"/>
        <v>99.753637746120134</v>
      </c>
      <c r="F11" s="9">
        <f>D11/D8*100</f>
        <v>40.114679565751466</v>
      </c>
    </row>
    <row r="12" spans="1:10" ht="18" customHeight="1">
      <c r="A12" s="27" t="s">
        <v>5</v>
      </c>
      <c r="B12" s="26" t="s">
        <v>32</v>
      </c>
      <c r="C12" s="7">
        <f t="shared" si="1"/>
        <v>68273817.730000004</v>
      </c>
      <c r="D12" s="7">
        <f t="shared" si="1"/>
        <v>66275429.590000004</v>
      </c>
      <c r="E12" s="8">
        <f t="shared" si="0"/>
        <v>97.07298023394128</v>
      </c>
      <c r="F12" s="9">
        <f>D12/D8*100</f>
        <v>21.260411730311684</v>
      </c>
    </row>
    <row r="13" spans="1:10" ht="18" customHeight="1">
      <c r="A13" s="24" t="s">
        <v>6</v>
      </c>
      <c r="B13" s="28" t="s">
        <v>20</v>
      </c>
      <c r="C13" s="7">
        <f t="shared" si="1"/>
        <v>23494323.649999999</v>
      </c>
      <c r="D13" s="7">
        <f t="shared" si="1"/>
        <v>23274782.039999999</v>
      </c>
      <c r="E13" s="8">
        <f t="shared" si="0"/>
        <v>99.065554670691697</v>
      </c>
      <c r="F13" s="9">
        <f>D13/D8*100</f>
        <v>7.466288067310038</v>
      </c>
    </row>
    <row r="14" spans="1:10" ht="18" customHeight="1">
      <c r="A14" s="24" t="s">
        <v>15</v>
      </c>
      <c r="B14" s="25" t="s">
        <v>21</v>
      </c>
      <c r="C14" s="7">
        <f t="shared" si="1"/>
        <v>35247200.210000001</v>
      </c>
      <c r="D14" s="7">
        <f t="shared" si="1"/>
        <v>34530859.560000002</v>
      </c>
      <c r="E14" s="8">
        <f t="shared" si="0"/>
        <v>97.967666521788686</v>
      </c>
      <c r="F14" s="9">
        <f>D14/D8*100</f>
        <v>11.077111022724182</v>
      </c>
    </row>
    <row r="15" spans="1:10" ht="28.5" customHeight="1">
      <c r="A15" s="27" t="s">
        <v>16</v>
      </c>
      <c r="B15" s="33" t="s">
        <v>33</v>
      </c>
      <c r="C15" s="7">
        <f t="shared" si="1"/>
        <v>901619.07000000007</v>
      </c>
      <c r="D15" s="7">
        <f t="shared" si="1"/>
        <v>826160.52</v>
      </c>
      <c r="E15" s="8">
        <f t="shared" si="0"/>
        <v>91.630772627735126</v>
      </c>
      <c r="F15" s="9">
        <f>D15/D8*100</f>
        <v>0.26502299448208527</v>
      </c>
      <c r="J15" s="3"/>
    </row>
    <row r="16" spans="1:10" ht="18" customHeight="1">
      <c r="A16" s="27" t="s">
        <v>17</v>
      </c>
      <c r="B16" s="25" t="s">
        <v>22</v>
      </c>
      <c r="C16" s="7">
        <f>C30</f>
        <v>4536986.93</v>
      </c>
      <c r="D16" s="7">
        <f>D30</f>
        <v>4079052.61</v>
      </c>
      <c r="E16" s="8">
        <f t="shared" si="0"/>
        <v>89.906642292222784</v>
      </c>
      <c r="F16" s="9">
        <f>D16/D8*100</f>
        <v>1.3085141581834066</v>
      </c>
      <c r="J16" s="3"/>
    </row>
    <row r="17" spans="1:10" ht="18" customHeight="1">
      <c r="A17" s="27" t="s">
        <v>18</v>
      </c>
      <c r="B17" s="25" t="s">
        <v>23</v>
      </c>
      <c r="C17" s="7">
        <f>C31</f>
        <v>2737029.26</v>
      </c>
      <c r="D17" s="7">
        <f>D31</f>
        <v>0</v>
      </c>
      <c r="E17" s="8">
        <f t="shared" si="0"/>
        <v>0</v>
      </c>
      <c r="F17" s="9">
        <f>D17/D8*100</f>
        <v>0</v>
      </c>
      <c r="J17" s="3"/>
    </row>
    <row r="18" spans="1:10" ht="18" customHeight="1">
      <c r="A18" s="22" t="s">
        <v>24</v>
      </c>
      <c r="B18" s="29" t="s">
        <v>25</v>
      </c>
      <c r="C18" s="10">
        <f>C19+C21</f>
        <v>62159098.689999998</v>
      </c>
      <c r="D18" s="10">
        <f>D19+D21</f>
        <v>57695205.590000004</v>
      </c>
      <c r="E18" s="5">
        <f t="shared" si="0"/>
        <v>92.818600664944753</v>
      </c>
      <c r="F18" s="11">
        <f>D18/D8*100</f>
        <v>18.507972461237127</v>
      </c>
      <c r="H18" s="4"/>
    </row>
    <row r="19" spans="1:10" ht="18" customHeight="1">
      <c r="A19" s="24" t="s">
        <v>3</v>
      </c>
      <c r="B19" s="25" t="s">
        <v>26</v>
      </c>
      <c r="C19" s="7">
        <f>C45+C33</f>
        <v>61376264.109999999</v>
      </c>
      <c r="D19" s="7">
        <f>D45+D33</f>
        <v>57695205.590000004</v>
      </c>
      <c r="E19" s="8">
        <f t="shared" si="0"/>
        <v>94.002472171648122</v>
      </c>
      <c r="F19" s="9">
        <f>D19/D8*100</f>
        <v>18.507972461237127</v>
      </c>
    </row>
    <row r="20" spans="1:10" ht="28.5" customHeight="1">
      <c r="A20" s="24" t="s">
        <v>4</v>
      </c>
      <c r="B20" s="30" t="s">
        <v>34</v>
      </c>
      <c r="C20" s="7">
        <f>C46+C34</f>
        <v>22429934.240000002</v>
      </c>
      <c r="D20" s="7">
        <f>D46+D34</f>
        <v>20312785.119999997</v>
      </c>
      <c r="E20" s="8">
        <f t="shared" si="0"/>
        <v>90.561055162504999</v>
      </c>
      <c r="F20" s="9">
        <f>D20/D8*100</f>
        <v>6.5161127994515429</v>
      </c>
    </row>
    <row r="21" spans="1:10" ht="18" customHeight="1">
      <c r="A21" s="27" t="s">
        <v>6</v>
      </c>
      <c r="B21" s="31" t="s">
        <v>27</v>
      </c>
      <c r="C21" s="7">
        <f>C35</f>
        <v>782834.58</v>
      </c>
      <c r="D21" s="7">
        <f>D35</f>
        <v>0</v>
      </c>
      <c r="E21" s="8">
        <f t="shared" si="0"/>
        <v>0</v>
      </c>
      <c r="F21" s="9">
        <f>D21/D8*100</f>
        <v>0</v>
      </c>
    </row>
    <row r="22" spans="1:10" ht="18" customHeight="1">
      <c r="A22" s="22" t="s">
        <v>28</v>
      </c>
      <c r="B22" s="23" t="s">
        <v>31</v>
      </c>
      <c r="C22" s="13">
        <f>C23+C32</f>
        <v>214302636.89000002</v>
      </c>
      <c r="D22" s="13">
        <f>D23+D32</f>
        <v>204312482.35000005</v>
      </c>
      <c r="E22" s="5">
        <f t="shared" ref="E22:E30" si="2">D22/C22*100</f>
        <v>95.338296026134373</v>
      </c>
      <c r="F22" s="11">
        <v>100</v>
      </c>
    </row>
    <row r="23" spans="1:10" ht="18" customHeight="1">
      <c r="A23" s="22" t="s">
        <v>12</v>
      </c>
      <c r="B23" s="23" t="s">
        <v>13</v>
      </c>
      <c r="C23" s="13">
        <f>C24+C27+C28+C29+C30+C31</f>
        <v>177479179.30000001</v>
      </c>
      <c r="D23" s="13">
        <f>D24+D27+D28+D29+D30+D31</f>
        <v>171605359.42000005</v>
      </c>
      <c r="E23" s="5">
        <f t="shared" si="2"/>
        <v>96.690417488312136</v>
      </c>
      <c r="F23" s="11">
        <f>D23/D22*100</f>
        <v>83.991617862108555</v>
      </c>
    </row>
    <row r="24" spans="1:10" ht="18" customHeight="1">
      <c r="A24" s="27" t="s">
        <v>3</v>
      </c>
      <c r="B24" s="25" t="s">
        <v>19</v>
      </c>
      <c r="C24" s="12">
        <f>SUM(C25:C26)</f>
        <v>128610200.97</v>
      </c>
      <c r="D24" s="12">
        <f>SUM(D25:D26)</f>
        <v>126733377.37</v>
      </c>
      <c r="E24" s="8">
        <f t="shared" si="2"/>
        <v>98.54068838564541</v>
      </c>
      <c r="F24" s="9">
        <f>D24/D22*100</f>
        <v>62.029189754984138</v>
      </c>
    </row>
    <row r="25" spans="1:10" ht="18" customHeight="1">
      <c r="A25" s="27" t="s">
        <v>4</v>
      </c>
      <c r="B25" s="26" t="s">
        <v>14</v>
      </c>
      <c r="C25" s="12">
        <v>75748106.010000005</v>
      </c>
      <c r="D25" s="12">
        <v>75545112.510000005</v>
      </c>
      <c r="E25" s="8">
        <f t="shared" si="2"/>
        <v>99.732015081706209</v>
      </c>
      <c r="F25" s="9">
        <f>D25/D22*100</f>
        <v>36.97528004215939</v>
      </c>
    </row>
    <row r="26" spans="1:10" ht="18" customHeight="1">
      <c r="A26" s="27" t="s">
        <v>5</v>
      </c>
      <c r="B26" s="26" t="s">
        <v>32</v>
      </c>
      <c r="C26" s="12">
        <v>52862094.960000001</v>
      </c>
      <c r="D26" s="12">
        <v>51188264.859999999</v>
      </c>
      <c r="E26" s="8">
        <f t="shared" si="2"/>
        <v>96.833591061295309</v>
      </c>
      <c r="F26" s="9">
        <f>D26/D22*100</f>
        <v>25.053909712824741</v>
      </c>
    </row>
    <row r="27" spans="1:10" ht="18" customHeight="1">
      <c r="A27" s="27" t="s">
        <v>6</v>
      </c>
      <c r="B27" s="28" t="s">
        <v>20</v>
      </c>
      <c r="C27" s="12">
        <v>8119543</v>
      </c>
      <c r="D27" s="12">
        <v>8082715.3300000001</v>
      </c>
      <c r="E27" s="8">
        <f t="shared" si="2"/>
        <v>99.54643173883062</v>
      </c>
      <c r="F27" s="9">
        <f>D27/D22*100</f>
        <v>3.9560555659804493</v>
      </c>
    </row>
    <row r="28" spans="1:10" ht="18" customHeight="1">
      <c r="A28" s="24" t="s">
        <v>15</v>
      </c>
      <c r="B28" s="25" t="s">
        <v>21</v>
      </c>
      <c r="C28" s="13">
        <v>32872927.210000001</v>
      </c>
      <c r="D28" s="13">
        <v>32161911.890000001</v>
      </c>
      <c r="E28" s="5">
        <f t="shared" si="2"/>
        <v>97.837079383111018</v>
      </c>
      <c r="F28" s="11">
        <f>D28/D22*100</f>
        <v>15.74153058103647</v>
      </c>
    </row>
    <row r="29" spans="1:10" ht="28.5" customHeight="1">
      <c r="A29" s="24" t="s">
        <v>16</v>
      </c>
      <c r="B29" s="33" t="s">
        <v>33</v>
      </c>
      <c r="C29" s="12">
        <v>602491.93000000005</v>
      </c>
      <c r="D29" s="12">
        <v>548302.22</v>
      </c>
      <c r="E29" s="8">
        <f t="shared" si="2"/>
        <v>91.005736790532595</v>
      </c>
      <c r="F29" s="9">
        <f>D29/D22*100</f>
        <v>0.26836452364213559</v>
      </c>
    </row>
    <row r="30" spans="1:10" ht="18" customHeight="1">
      <c r="A30" s="24" t="s">
        <v>17</v>
      </c>
      <c r="B30" s="25" t="s">
        <v>22</v>
      </c>
      <c r="C30" s="12">
        <v>4536986.93</v>
      </c>
      <c r="D30" s="12">
        <v>4079052.61</v>
      </c>
      <c r="E30" s="8">
        <f t="shared" si="2"/>
        <v>89.906642292222784</v>
      </c>
      <c r="F30" s="9">
        <f>D30/D22*100</f>
        <v>1.9964774364653488</v>
      </c>
    </row>
    <row r="31" spans="1:10" ht="18" customHeight="1">
      <c r="A31" s="24" t="s">
        <v>18</v>
      </c>
      <c r="B31" s="25" t="s">
        <v>23</v>
      </c>
      <c r="C31" s="12">
        <v>2737029.26</v>
      </c>
      <c r="D31" s="12">
        <v>0</v>
      </c>
      <c r="E31" s="8">
        <f>D31/C31*100</f>
        <v>0</v>
      </c>
      <c r="F31" s="9">
        <f>D31/D22*100</f>
        <v>0</v>
      </c>
    </row>
    <row r="32" spans="1:10" ht="18" customHeight="1">
      <c r="A32" s="32" t="s">
        <v>24</v>
      </c>
      <c r="B32" s="29" t="s">
        <v>25</v>
      </c>
      <c r="C32" s="13">
        <v>36823457.590000004</v>
      </c>
      <c r="D32" s="13">
        <v>32707122.93</v>
      </c>
      <c r="E32" s="8">
        <f>D32/C32*100</f>
        <v>88.821433593140213</v>
      </c>
      <c r="F32" s="11">
        <f>D32/D22*100</f>
        <v>16.008382137891434</v>
      </c>
    </row>
    <row r="33" spans="1:6" ht="18" customHeight="1">
      <c r="A33" s="27" t="s">
        <v>3</v>
      </c>
      <c r="B33" s="25" t="s">
        <v>26</v>
      </c>
      <c r="C33" s="12">
        <v>36040623.009999998</v>
      </c>
      <c r="D33" s="12">
        <v>32707122.93</v>
      </c>
      <c r="E33" s="8">
        <f>D33/C33*100</f>
        <v>90.750714605918247</v>
      </c>
      <c r="F33" s="9">
        <f>D33/D22*100</f>
        <v>16.008382137891434</v>
      </c>
    </row>
    <row r="34" spans="1:6" ht="28.5" customHeight="1">
      <c r="A34" s="24" t="s">
        <v>4</v>
      </c>
      <c r="B34" s="30" t="s">
        <v>34</v>
      </c>
      <c r="C34" s="14">
        <v>11790908.17</v>
      </c>
      <c r="D34" s="14">
        <v>9698740.5800000001</v>
      </c>
      <c r="E34" s="8">
        <f t="shared" ref="E34:E46" si="3">D34/C34*100</f>
        <v>82.256094612600137</v>
      </c>
      <c r="F34" s="9">
        <f>D34/D22*100</f>
        <v>4.7470132360221884</v>
      </c>
    </row>
    <row r="35" spans="1:6">
      <c r="A35" s="24" t="s">
        <v>6</v>
      </c>
      <c r="B35" s="31" t="s">
        <v>27</v>
      </c>
      <c r="C35" s="15">
        <v>782834.58</v>
      </c>
      <c r="D35" s="15">
        <v>0</v>
      </c>
      <c r="E35" s="8">
        <f t="shared" si="3"/>
        <v>0</v>
      </c>
      <c r="F35" s="9">
        <f>D35/D11*100</f>
        <v>0</v>
      </c>
    </row>
    <row r="36" spans="1:6" s="16" customFormat="1" ht="24" customHeight="1">
      <c r="A36" s="22" t="s">
        <v>29</v>
      </c>
      <c r="B36" s="23" t="s">
        <v>30</v>
      </c>
      <c r="C36" s="18">
        <f>C37+C44</f>
        <v>108406423.29000002</v>
      </c>
      <c r="D36" s="18">
        <f>D37+D44</f>
        <v>107419154.97999999</v>
      </c>
      <c r="E36" s="5">
        <f t="shared" si="3"/>
        <v>99.089289840917488</v>
      </c>
      <c r="F36" s="11">
        <v>100</v>
      </c>
    </row>
    <row r="37" spans="1:6" s="16" customFormat="1" ht="18" customHeight="1">
      <c r="A37" s="22" t="s">
        <v>12</v>
      </c>
      <c r="B37" s="23" t="s">
        <v>13</v>
      </c>
      <c r="C37" s="18">
        <f>C38+C41+C42+C43</f>
        <v>83070782.190000013</v>
      </c>
      <c r="D37" s="18">
        <f>D38+D41+D42+D43</f>
        <v>82431072.319999993</v>
      </c>
      <c r="E37" s="5">
        <f t="shared" si="3"/>
        <v>99.229921937490758</v>
      </c>
      <c r="F37" s="11">
        <f>D37/D36*100</f>
        <v>76.737777666699728</v>
      </c>
    </row>
    <row r="38" spans="1:6" ht="18" customHeight="1">
      <c r="A38" s="24" t="s">
        <v>3</v>
      </c>
      <c r="B38" s="25" t="s">
        <v>19</v>
      </c>
      <c r="C38" s="15">
        <f>SUM(C39:C40)</f>
        <v>65022601.400000006</v>
      </c>
      <c r="D38" s="15">
        <f>SUM(D39:D40)</f>
        <v>64592199.640000001</v>
      </c>
      <c r="E38" s="8">
        <f t="shared" si="3"/>
        <v>99.338073607125779</v>
      </c>
      <c r="F38" s="9">
        <f>D38/D36*100</f>
        <v>60.130988418244591</v>
      </c>
    </row>
    <row r="39" spans="1:6" ht="18" customHeight="1">
      <c r="A39" s="24" t="s">
        <v>4</v>
      </c>
      <c r="B39" s="26" t="s">
        <v>14</v>
      </c>
      <c r="C39" s="15">
        <v>49610878.630000003</v>
      </c>
      <c r="D39" s="17">
        <v>49505034.909999996</v>
      </c>
      <c r="E39" s="8">
        <f t="shared" si="3"/>
        <v>99.78665219620602</v>
      </c>
      <c r="F39" s="9">
        <f>D39/D36*100</f>
        <v>46.085853979410999</v>
      </c>
    </row>
    <row r="40" spans="1:6" ht="18" customHeight="1">
      <c r="A40" s="24" t="s">
        <v>5</v>
      </c>
      <c r="B40" s="26" t="s">
        <v>32</v>
      </c>
      <c r="C40" s="15">
        <v>15411722.77</v>
      </c>
      <c r="D40" s="17">
        <v>15087164.73</v>
      </c>
      <c r="E40" s="8">
        <f t="shared" si="3"/>
        <v>97.894083323171543</v>
      </c>
      <c r="F40" s="9">
        <f>D40/D36*100</f>
        <v>14.045134438833584</v>
      </c>
    </row>
    <row r="41" spans="1:6" ht="18" customHeight="1">
      <c r="A41" s="24" t="s">
        <v>6</v>
      </c>
      <c r="B41" s="28" t="s">
        <v>20</v>
      </c>
      <c r="C41" s="15">
        <v>15374780.65</v>
      </c>
      <c r="D41" s="17">
        <v>15192066.710000001</v>
      </c>
      <c r="E41" s="8">
        <f t="shared" si="3"/>
        <v>98.811599695895495</v>
      </c>
      <c r="F41" s="9">
        <f>D41/D36*100</f>
        <v>14.142791118426281</v>
      </c>
    </row>
    <row r="42" spans="1:6" ht="18" customHeight="1">
      <c r="A42" s="24" t="s">
        <v>15</v>
      </c>
      <c r="B42" s="25" t="s">
        <v>21</v>
      </c>
      <c r="C42" s="15">
        <v>2374273</v>
      </c>
      <c r="D42" s="17">
        <v>2368947.67</v>
      </c>
      <c r="E42" s="8">
        <f t="shared" si="3"/>
        <v>99.775706921655598</v>
      </c>
      <c r="F42" s="9">
        <f>D42/D36*100</f>
        <v>2.2053307628802949</v>
      </c>
    </row>
    <row r="43" spans="1:6" ht="28.5" customHeight="1">
      <c r="A43" s="24" t="s">
        <v>16</v>
      </c>
      <c r="B43" s="33" t="s">
        <v>33</v>
      </c>
      <c r="C43" s="15">
        <v>299127.14</v>
      </c>
      <c r="D43" s="17">
        <v>277858.3</v>
      </c>
      <c r="E43" s="8">
        <f t="shared" si="3"/>
        <v>92.889699008923088</v>
      </c>
      <c r="F43" s="9">
        <f>D43/D36*100</f>
        <v>0.25866736714856259</v>
      </c>
    </row>
    <row r="44" spans="1:6" s="16" customFormat="1" ht="18" customHeight="1">
      <c r="A44" s="22" t="s">
        <v>24</v>
      </c>
      <c r="B44" s="29" t="s">
        <v>25</v>
      </c>
      <c r="C44" s="18">
        <f>C45</f>
        <v>25335641.100000001</v>
      </c>
      <c r="D44" s="18">
        <f>D45</f>
        <v>24988082.66</v>
      </c>
      <c r="E44" s="5">
        <f t="shared" si="3"/>
        <v>98.628183756518396</v>
      </c>
      <c r="F44" s="11">
        <f>D44/D36*100</f>
        <v>23.262222333300283</v>
      </c>
    </row>
    <row r="45" spans="1:6" ht="18" customHeight="1">
      <c r="A45" s="24" t="s">
        <v>3</v>
      </c>
      <c r="B45" s="25" t="s">
        <v>26</v>
      </c>
      <c r="C45" s="15">
        <v>25335641.100000001</v>
      </c>
      <c r="D45" s="15">
        <v>24988082.66</v>
      </c>
      <c r="E45" s="8">
        <f t="shared" si="3"/>
        <v>98.628183756518396</v>
      </c>
      <c r="F45" s="9">
        <f>D45/D36*100</f>
        <v>23.262222333300283</v>
      </c>
    </row>
    <row r="46" spans="1:6" ht="28.5" customHeight="1">
      <c r="A46" s="24" t="s">
        <v>4</v>
      </c>
      <c r="B46" s="30" t="s">
        <v>34</v>
      </c>
      <c r="C46" s="15">
        <v>10639026.07</v>
      </c>
      <c r="D46" s="17">
        <v>10614044.539999999</v>
      </c>
      <c r="E46" s="8">
        <f t="shared" si="3"/>
        <v>99.765189690901835</v>
      </c>
      <c r="F46" s="9">
        <f>D46/D36*100</f>
        <v>9.8809607485519617</v>
      </c>
    </row>
  </sheetData>
  <mergeCells count="9">
    <mergeCell ref="A1:F1"/>
    <mergeCell ref="A3:F3"/>
    <mergeCell ref="A5:A6"/>
    <mergeCell ref="B5:B6"/>
    <mergeCell ref="F5:F6"/>
    <mergeCell ref="C5:C6"/>
    <mergeCell ref="D5:D6"/>
    <mergeCell ref="E5:E6"/>
    <mergeCell ref="E2:F2"/>
  </mergeCells>
  <phoneticPr fontId="0" type="noConversion"/>
  <pageMargins left="0.55118110236220474" right="0" top="0.39370078740157483" bottom="0.39370078740157483" header="0.31496062992125984" footer="0.51181102362204722"/>
  <pageSetup paperSize="9" scale="90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Miasta w Piotrkowie T.</dc:creator>
  <cp:lastModifiedBy>UM w Piotrkowie Tryb.</cp:lastModifiedBy>
  <cp:lastPrinted>2011-03-16T07:20:38Z</cp:lastPrinted>
  <dcterms:created xsi:type="dcterms:W3CDTF">2004-03-18T13:04:35Z</dcterms:created>
  <dcterms:modified xsi:type="dcterms:W3CDTF">2011-04-01T08:38:57Z</dcterms:modified>
</cp:coreProperties>
</file>