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<sst xmlns="http://schemas.openxmlformats.org/spreadsheetml/2006/main" count="69" uniqueCount="36">
  <si>
    <t>Lp.</t>
  </si>
  <si>
    <t>WYSZCZEGÓLNIENIE</t>
  </si>
  <si>
    <t>WYDATKI OGÓŁEM  =  A + B</t>
  </si>
  <si>
    <t>1.</t>
  </si>
  <si>
    <t>1.1.</t>
  </si>
  <si>
    <t>1.2.</t>
  </si>
  <si>
    <t>1.3.</t>
  </si>
  <si>
    <t>wydatki na obsługę długu</t>
  </si>
  <si>
    <t>2.</t>
  </si>
  <si>
    <t>A/</t>
  </si>
  <si>
    <t>Wydatki dotyczące zadań gminy</t>
  </si>
  <si>
    <t>B/</t>
  </si>
  <si>
    <t>Wydatki dotyczące zadań powiatu</t>
  </si>
  <si>
    <t>wydatki rzeczowe bieżące</t>
  </si>
  <si>
    <t>2. Realizacja  wydatków  według  grup  (ogółem, gmina, powiat)</t>
  </si>
  <si>
    <t>Struktura wykon.</t>
  </si>
  <si>
    <t xml:space="preserve">Plan </t>
  </si>
  <si>
    <t>dotacje</t>
  </si>
  <si>
    <t>%          wykon.</t>
  </si>
  <si>
    <t>Tabela nr 3</t>
  </si>
  <si>
    <t xml:space="preserve">wynagrodzenia i pochodne </t>
  </si>
  <si>
    <t>1.4.</t>
  </si>
  <si>
    <t>2.1.</t>
  </si>
  <si>
    <t xml:space="preserve">wydatki inwestycyjne </t>
  </si>
  <si>
    <t>2.2</t>
  </si>
  <si>
    <t xml:space="preserve">rezerwa inwestycyjna </t>
  </si>
  <si>
    <t>3.</t>
  </si>
  <si>
    <t xml:space="preserve">rezerwa ogólna </t>
  </si>
  <si>
    <t>rezerwy celowe</t>
  </si>
  <si>
    <t>3.2.</t>
  </si>
  <si>
    <t>3.1.</t>
  </si>
  <si>
    <t xml:space="preserve">Rezerwy bieżące </t>
  </si>
  <si>
    <t>Wydatki majątkowe, z tego :</t>
  </si>
  <si>
    <t>Wydatki majątkowe, z tego:</t>
  </si>
  <si>
    <t>Wydatki bieżące, z tego:</t>
  </si>
  <si>
    <t>Wykonanie za           I półr.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</si>
</sst>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G9" sqref="G9"/>
    </sheetView>
  </sheetViews>
  <sheetFormatPr defaultColWidth="9.00390625" defaultRowHeight="12.75"/>
  <cols>
    <col min="1" max="1" width="5.875" style="2" customWidth="1"/>
    <col min="2" max="2" width="40.75390625" style="2" customWidth="1"/>
    <col min="3" max="3" width="16.25390625" style="2" customWidth="1"/>
    <col min="4" max="4" width="17.875" style="2" customWidth="1"/>
    <col min="5" max="5" width="8.375" style="2" customWidth="1"/>
    <col min="6" max="6" width="10.25390625" style="2" customWidth="1"/>
    <col min="7" max="7" width="9.125" style="2" customWidth="1"/>
    <col min="8" max="8" width="15.375" style="2" bestFit="1" customWidth="1"/>
    <col min="9" max="9" width="9.125" style="2" customWidth="1"/>
    <col min="10" max="10" width="13.375" style="2" customWidth="1"/>
    <col min="11" max="11" width="12.375" style="2" customWidth="1"/>
    <col min="12" max="12" width="11.375" style="2" customWidth="1"/>
    <col min="13" max="16384" width="9.125" style="2" customWidth="1"/>
  </cols>
  <sheetData>
    <row r="1" spans="1:6" ht="15">
      <c r="A1" s="17">
        <v>31</v>
      </c>
      <c r="B1" s="17"/>
      <c r="C1" s="17"/>
      <c r="D1" s="17"/>
      <c r="E1" s="17"/>
      <c r="F1" s="17"/>
    </row>
    <row r="2" spans="5:6" ht="14.25">
      <c r="E2" s="25" t="s">
        <v>19</v>
      </c>
      <c r="F2" s="25"/>
    </row>
    <row r="4" spans="1:6" ht="27.75" customHeight="1">
      <c r="A4" s="18" t="s">
        <v>14</v>
      </c>
      <c r="B4" s="18"/>
      <c r="C4" s="18"/>
      <c r="D4" s="18"/>
      <c r="E4" s="18"/>
      <c r="F4" s="18"/>
    </row>
    <row r="6" spans="1:6" ht="15" customHeight="1">
      <c r="A6" s="19" t="s">
        <v>0</v>
      </c>
      <c r="B6" s="19" t="s">
        <v>1</v>
      </c>
      <c r="C6" s="20" t="s">
        <v>16</v>
      </c>
      <c r="D6" s="20" t="s">
        <v>35</v>
      </c>
      <c r="E6" s="23" t="s">
        <v>18</v>
      </c>
      <c r="F6" s="20" t="s">
        <v>15</v>
      </c>
    </row>
    <row r="7" spans="1:6" ht="29.25" customHeight="1">
      <c r="A7" s="19"/>
      <c r="B7" s="19"/>
      <c r="C7" s="22"/>
      <c r="D7" s="22"/>
      <c r="E7" s="24"/>
      <c r="F7" s="21"/>
    </row>
    <row r="8" spans="1:6" ht="1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</row>
    <row r="9" spans="1:9" ht="24.75" customHeight="1">
      <c r="A9" s="1"/>
      <c r="B9" s="1" t="s">
        <v>2</v>
      </c>
      <c r="C9" s="3">
        <f>C21+C33</f>
        <v>309659014.02</v>
      </c>
      <c r="D9" s="3">
        <f>D21+D33</f>
        <v>126965256.98000002</v>
      </c>
      <c r="E9" s="3">
        <f aca="true" t="shared" si="0" ref="E9:E25">D9/C9*100</f>
        <v>41.001634453244016</v>
      </c>
      <c r="F9" s="4">
        <v>100</v>
      </c>
      <c r="H9" s="16"/>
      <c r="I9" s="11"/>
    </row>
    <row r="10" spans="1:8" ht="18" customHeight="1">
      <c r="A10" s="5" t="s">
        <v>3</v>
      </c>
      <c r="B10" s="5" t="s">
        <v>34</v>
      </c>
      <c r="C10" s="13">
        <f>C11+C12+C13+C14</f>
        <v>227898836.01999998</v>
      </c>
      <c r="D10" s="13">
        <f>D11+D12+D13+D14</f>
        <v>107898390.62</v>
      </c>
      <c r="E10" s="6">
        <f t="shared" si="0"/>
        <v>47.34486252950017</v>
      </c>
      <c r="F10" s="7">
        <f>D10/D9*100</f>
        <v>84.98261113825534</v>
      </c>
      <c r="H10" s="16"/>
    </row>
    <row r="11" spans="1:6" ht="18" customHeight="1">
      <c r="A11" s="5" t="s">
        <v>4</v>
      </c>
      <c r="B11" s="5" t="s">
        <v>20</v>
      </c>
      <c r="C11" s="13">
        <f>C23+C35</f>
        <v>111353328</v>
      </c>
      <c r="D11" s="13">
        <f>D23+D35</f>
        <v>55568800.68</v>
      </c>
      <c r="E11" s="6">
        <f t="shared" si="0"/>
        <v>49.90313417484927</v>
      </c>
      <c r="F11" s="7">
        <f>D11/D9*100</f>
        <v>43.766934358076696</v>
      </c>
    </row>
    <row r="12" spans="1:6" ht="18" customHeight="1">
      <c r="A12" s="5" t="s">
        <v>5</v>
      </c>
      <c r="B12" s="5" t="s">
        <v>17</v>
      </c>
      <c r="C12" s="13">
        <f>C24+C36</f>
        <v>17102328</v>
      </c>
      <c r="D12" s="13">
        <f>D24+D36</f>
        <v>8074743.98</v>
      </c>
      <c r="E12" s="6">
        <f t="shared" si="0"/>
        <v>47.214297258244606</v>
      </c>
      <c r="F12" s="7">
        <f>D12/D9*100</f>
        <v>6.359805959572043</v>
      </c>
    </row>
    <row r="13" spans="1:6" ht="18" customHeight="1">
      <c r="A13" s="8" t="s">
        <v>6</v>
      </c>
      <c r="B13" s="5" t="s">
        <v>7</v>
      </c>
      <c r="C13" s="13">
        <f>C25</f>
        <v>5400000</v>
      </c>
      <c r="D13" s="13">
        <f>D25</f>
        <v>2449524.96</v>
      </c>
      <c r="E13" s="6">
        <f t="shared" si="0"/>
        <v>45.36157333333333</v>
      </c>
      <c r="F13" s="7">
        <f>D13/D9*100</f>
        <v>1.929287600611762</v>
      </c>
    </row>
    <row r="14" spans="1:6" ht="18" customHeight="1">
      <c r="A14" s="5" t="s">
        <v>21</v>
      </c>
      <c r="B14" s="5" t="s">
        <v>13</v>
      </c>
      <c r="C14" s="13">
        <f aca="true" t="shared" si="1" ref="C14:D16">C26+C37</f>
        <v>94043180.02</v>
      </c>
      <c r="D14" s="13">
        <f t="shared" si="1"/>
        <v>41805321</v>
      </c>
      <c r="E14" s="6">
        <f t="shared" si="0"/>
        <v>44.453325579919074</v>
      </c>
      <c r="F14" s="7">
        <f>D14/D9*100</f>
        <v>32.92658321999483</v>
      </c>
    </row>
    <row r="15" spans="1:10" ht="18" customHeight="1">
      <c r="A15" s="8" t="s">
        <v>8</v>
      </c>
      <c r="B15" s="5" t="s">
        <v>32</v>
      </c>
      <c r="C15" s="13">
        <f t="shared" si="1"/>
        <v>76564055</v>
      </c>
      <c r="D15" s="13">
        <f>D27+D38</f>
        <v>19066866.36</v>
      </c>
      <c r="E15" s="6">
        <f t="shared" si="0"/>
        <v>24.90315639630111</v>
      </c>
      <c r="F15" s="7">
        <f>D15/D9*100</f>
        <v>15.017388861744655</v>
      </c>
      <c r="J15" s="12"/>
    </row>
    <row r="16" spans="1:10" ht="18" customHeight="1">
      <c r="A16" s="8" t="s">
        <v>22</v>
      </c>
      <c r="B16" s="5" t="s">
        <v>23</v>
      </c>
      <c r="C16" s="13">
        <f t="shared" si="1"/>
        <v>70925578</v>
      </c>
      <c r="D16" s="13">
        <f>D28+D39</f>
        <v>19066866.36</v>
      </c>
      <c r="E16" s="6">
        <f t="shared" si="0"/>
        <v>26.882919953080957</v>
      </c>
      <c r="F16" s="7">
        <f>D16/D9*100</f>
        <v>15.017388861744655</v>
      </c>
      <c r="J16" s="12"/>
    </row>
    <row r="17" spans="1:10" ht="18" customHeight="1">
      <c r="A17" s="8" t="s">
        <v>24</v>
      </c>
      <c r="B17" s="5" t="s">
        <v>25</v>
      </c>
      <c r="C17" s="13">
        <f aca="true" t="shared" si="2" ref="C17:D20">C29</f>
        <v>5638477</v>
      </c>
      <c r="D17" s="13">
        <f t="shared" si="2"/>
        <v>0</v>
      </c>
      <c r="E17" s="6">
        <f t="shared" si="0"/>
        <v>0</v>
      </c>
      <c r="F17" s="7">
        <f>D17/D9*100</f>
        <v>0</v>
      </c>
      <c r="J17" s="12"/>
    </row>
    <row r="18" spans="1:10" ht="18" customHeight="1">
      <c r="A18" s="8" t="s">
        <v>26</v>
      </c>
      <c r="B18" s="5" t="s">
        <v>31</v>
      </c>
      <c r="C18" s="13">
        <f t="shared" si="2"/>
        <v>5196123</v>
      </c>
      <c r="D18" s="13">
        <f t="shared" si="2"/>
        <v>0</v>
      </c>
      <c r="E18" s="6">
        <f t="shared" si="0"/>
        <v>0</v>
      </c>
      <c r="F18" s="7">
        <f>D18/D9*100</f>
        <v>0</v>
      </c>
      <c r="J18" s="12"/>
    </row>
    <row r="19" spans="1:10" ht="18" customHeight="1">
      <c r="A19" s="8" t="s">
        <v>30</v>
      </c>
      <c r="B19" s="5" t="s">
        <v>27</v>
      </c>
      <c r="C19" s="13">
        <f t="shared" si="2"/>
        <v>721837</v>
      </c>
      <c r="D19" s="13">
        <f t="shared" si="2"/>
        <v>0</v>
      </c>
      <c r="E19" s="6">
        <f t="shared" si="0"/>
        <v>0</v>
      </c>
      <c r="F19" s="7">
        <f>D19/D9*100</f>
        <v>0</v>
      </c>
      <c r="J19" s="12"/>
    </row>
    <row r="20" spans="1:10" ht="18" customHeight="1">
      <c r="A20" s="8" t="s">
        <v>29</v>
      </c>
      <c r="B20" s="5" t="s">
        <v>28</v>
      </c>
      <c r="C20" s="13">
        <f t="shared" si="2"/>
        <v>4474286</v>
      </c>
      <c r="D20" s="13">
        <f t="shared" si="2"/>
        <v>0</v>
      </c>
      <c r="E20" s="6">
        <f t="shared" si="0"/>
        <v>0</v>
      </c>
      <c r="F20" s="7">
        <f>D20/D9*100</f>
        <v>0</v>
      </c>
      <c r="J20" s="12"/>
    </row>
    <row r="21" spans="1:6" ht="18" customHeight="1">
      <c r="A21" s="9" t="s">
        <v>9</v>
      </c>
      <c r="B21" s="9" t="s">
        <v>10</v>
      </c>
      <c r="C21" s="14">
        <f>C22+C27+C30</f>
        <v>225734996.01999998</v>
      </c>
      <c r="D21" s="14">
        <f>D22+D27+D30</f>
        <v>87287139.38000001</v>
      </c>
      <c r="E21" s="3">
        <f t="shared" si="0"/>
        <v>38.66796948589506</v>
      </c>
      <c r="F21" s="10">
        <f>D21/D9*100</f>
        <v>68.74883842731067</v>
      </c>
    </row>
    <row r="22" spans="1:6" ht="18" customHeight="1">
      <c r="A22" s="5" t="s">
        <v>3</v>
      </c>
      <c r="B22" s="5" t="s">
        <v>34</v>
      </c>
      <c r="C22" s="13">
        <f>C23+C24+C25+C26</f>
        <v>159010943.01999998</v>
      </c>
      <c r="D22" s="13">
        <f>D23+D24+D25+D26</f>
        <v>73923545.4</v>
      </c>
      <c r="E22" s="6">
        <f t="shared" si="0"/>
        <v>46.489596247914896</v>
      </c>
      <c r="F22" s="7">
        <f>D22/D9*100</f>
        <v>58.223444080962</v>
      </c>
    </row>
    <row r="23" spans="1:6" ht="18" customHeight="1">
      <c r="A23" s="5" t="s">
        <v>4</v>
      </c>
      <c r="B23" s="5" t="s">
        <v>20</v>
      </c>
      <c r="C23" s="15">
        <v>67750921</v>
      </c>
      <c r="D23" s="13">
        <v>33399663.5</v>
      </c>
      <c r="E23" s="6">
        <f t="shared" si="0"/>
        <v>49.29772615194412</v>
      </c>
      <c r="F23" s="7">
        <f>D23/D9*100</f>
        <v>26.306144133005795</v>
      </c>
    </row>
    <row r="24" spans="1:6" ht="18" customHeight="1">
      <c r="A24" s="5" t="s">
        <v>5</v>
      </c>
      <c r="B24" s="5" t="s">
        <v>17</v>
      </c>
      <c r="C24" s="15">
        <v>5566080</v>
      </c>
      <c r="D24" s="13">
        <v>2905192.91</v>
      </c>
      <c r="E24" s="6">
        <f t="shared" si="0"/>
        <v>52.194594939346906</v>
      </c>
      <c r="F24" s="7">
        <f>D24/D9*100</f>
        <v>2.2881794430248235</v>
      </c>
    </row>
    <row r="25" spans="1:6" ht="18" customHeight="1">
      <c r="A25" s="8" t="s">
        <v>6</v>
      </c>
      <c r="B25" s="5" t="s">
        <v>7</v>
      </c>
      <c r="C25" s="15">
        <v>5400000</v>
      </c>
      <c r="D25" s="13">
        <v>2449524.96</v>
      </c>
      <c r="E25" s="6">
        <f t="shared" si="0"/>
        <v>45.36157333333333</v>
      </c>
      <c r="F25" s="7">
        <f>D25/D14*100</f>
        <v>5.859361682691063</v>
      </c>
    </row>
    <row r="26" spans="1:6" ht="18" customHeight="1">
      <c r="A26" s="5" t="s">
        <v>21</v>
      </c>
      <c r="B26" s="5" t="s">
        <v>13</v>
      </c>
      <c r="C26" s="13">
        <v>80293942.02</v>
      </c>
      <c r="D26" s="13">
        <v>35169164.03</v>
      </c>
      <c r="E26" s="6">
        <f aca="true" t="shared" si="3" ref="E26:E36">D26/C26*100</f>
        <v>43.80051987139939</v>
      </c>
      <c r="F26" s="7">
        <f>D26/D9*100</f>
        <v>27.699832904319617</v>
      </c>
    </row>
    <row r="27" spans="1:6" ht="18" customHeight="1">
      <c r="A27" s="8" t="s">
        <v>8</v>
      </c>
      <c r="B27" s="5" t="s">
        <v>33</v>
      </c>
      <c r="C27" s="13">
        <f>C28+C29</f>
        <v>61527930</v>
      </c>
      <c r="D27" s="13">
        <f>D28+D29</f>
        <v>13363593.98</v>
      </c>
      <c r="E27" s="6">
        <f t="shared" si="3"/>
        <v>21.71955724822857</v>
      </c>
      <c r="F27" s="7">
        <f>D27/D9*100</f>
        <v>10.525394346348685</v>
      </c>
    </row>
    <row r="28" spans="1:6" ht="18" customHeight="1">
      <c r="A28" s="8" t="s">
        <v>22</v>
      </c>
      <c r="B28" s="5" t="s">
        <v>23</v>
      </c>
      <c r="C28" s="13">
        <v>55889453</v>
      </c>
      <c r="D28" s="13">
        <v>13363593.98</v>
      </c>
      <c r="E28" s="6">
        <f t="shared" si="3"/>
        <v>23.910761803304823</v>
      </c>
      <c r="F28" s="7">
        <f>D28/D9*100</f>
        <v>10.525394346348685</v>
      </c>
    </row>
    <row r="29" spans="1:6" ht="18" customHeight="1">
      <c r="A29" s="8" t="s">
        <v>24</v>
      </c>
      <c r="B29" s="5" t="s">
        <v>25</v>
      </c>
      <c r="C29" s="13">
        <v>5638477</v>
      </c>
      <c r="D29" s="13">
        <v>0</v>
      </c>
      <c r="E29" s="6">
        <f t="shared" si="3"/>
        <v>0</v>
      </c>
      <c r="F29" s="7">
        <f>D29/D9*100</f>
        <v>0</v>
      </c>
    </row>
    <row r="30" spans="1:6" ht="18" customHeight="1">
      <c r="A30" s="8" t="s">
        <v>26</v>
      </c>
      <c r="B30" s="5" t="s">
        <v>31</v>
      </c>
      <c r="C30" s="13">
        <v>5196123</v>
      </c>
      <c r="D30" s="13">
        <v>0</v>
      </c>
      <c r="E30" s="6">
        <f t="shared" si="3"/>
        <v>0</v>
      </c>
      <c r="F30" s="7">
        <f>D30/D9*100</f>
        <v>0</v>
      </c>
    </row>
    <row r="31" spans="1:6" ht="18" customHeight="1">
      <c r="A31" s="8" t="s">
        <v>30</v>
      </c>
      <c r="B31" s="5" t="s">
        <v>27</v>
      </c>
      <c r="C31" s="13">
        <v>721837</v>
      </c>
      <c r="D31" s="13">
        <v>0</v>
      </c>
      <c r="E31" s="6">
        <f t="shared" si="3"/>
        <v>0</v>
      </c>
      <c r="F31" s="7">
        <f>D31/D9*100</f>
        <v>0</v>
      </c>
    </row>
    <row r="32" spans="1:6" ht="18" customHeight="1">
      <c r="A32" s="8" t="s">
        <v>29</v>
      </c>
      <c r="B32" s="5" t="s">
        <v>28</v>
      </c>
      <c r="C32" s="13">
        <v>4474286</v>
      </c>
      <c r="D32" s="13">
        <v>0</v>
      </c>
      <c r="E32" s="6">
        <f t="shared" si="3"/>
        <v>0</v>
      </c>
      <c r="F32" s="7">
        <f>D32/D21*100</f>
        <v>0</v>
      </c>
    </row>
    <row r="33" spans="1:6" ht="18" customHeight="1">
      <c r="A33" s="9" t="s">
        <v>11</v>
      </c>
      <c r="B33" s="9" t="s">
        <v>12</v>
      </c>
      <c r="C33" s="14">
        <f>C34+C38</f>
        <v>83924018</v>
      </c>
      <c r="D33" s="14">
        <f>D34+D38</f>
        <v>39678117.6</v>
      </c>
      <c r="E33" s="3">
        <f t="shared" si="3"/>
        <v>47.278620048911385</v>
      </c>
      <c r="F33" s="10">
        <f>D33/D9*100</f>
        <v>31.251161572689313</v>
      </c>
    </row>
    <row r="34" spans="1:6" ht="18" customHeight="1">
      <c r="A34" s="5" t="s">
        <v>3</v>
      </c>
      <c r="B34" s="5" t="s">
        <v>34</v>
      </c>
      <c r="C34" s="13">
        <f>C35+C36+C37</f>
        <v>68887893</v>
      </c>
      <c r="D34" s="13">
        <f>D35+D36+D37</f>
        <v>33974845.22</v>
      </c>
      <c r="E34" s="6">
        <f t="shared" si="3"/>
        <v>49.31903668471904</v>
      </c>
      <c r="F34" s="7">
        <f>D34/D9*100</f>
        <v>26.759167057293343</v>
      </c>
    </row>
    <row r="35" spans="1:6" ht="18" customHeight="1">
      <c r="A35" s="5" t="s">
        <v>4</v>
      </c>
      <c r="B35" s="5" t="s">
        <v>20</v>
      </c>
      <c r="C35" s="15">
        <v>43602407</v>
      </c>
      <c r="D35" s="13">
        <v>22169137.18</v>
      </c>
      <c r="E35" s="6">
        <f t="shared" si="3"/>
        <v>50.843838001879114</v>
      </c>
      <c r="F35" s="7">
        <f>D35/D9*100</f>
        <v>17.46079022507091</v>
      </c>
    </row>
    <row r="36" spans="1:6" ht="18" customHeight="1">
      <c r="A36" s="5" t="s">
        <v>5</v>
      </c>
      <c r="B36" s="5" t="s">
        <v>17</v>
      </c>
      <c r="C36" s="15">
        <v>11536248</v>
      </c>
      <c r="D36" s="13">
        <v>5169551.07</v>
      </c>
      <c r="E36" s="6">
        <f t="shared" si="3"/>
        <v>44.811372553710704</v>
      </c>
      <c r="F36" s="7">
        <f>D36/D9*100</f>
        <v>4.071626516547219</v>
      </c>
    </row>
    <row r="37" spans="1:6" ht="18" customHeight="1">
      <c r="A37" s="5" t="s">
        <v>6</v>
      </c>
      <c r="B37" s="5" t="s">
        <v>13</v>
      </c>
      <c r="C37" s="13">
        <v>13749238</v>
      </c>
      <c r="D37" s="13">
        <v>6636156.97</v>
      </c>
      <c r="E37" s="6">
        <f>D37/C37*100</f>
        <v>48.265634575530655</v>
      </c>
      <c r="F37" s="7">
        <f>D37/D9*100</f>
        <v>5.226750315675215</v>
      </c>
    </row>
    <row r="38" spans="1:6" ht="18" customHeight="1">
      <c r="A38" s="8" t="s">
        <v>8</v>
      </c>
      <c r="B38" s="5" t="s">
        <v>33</v>
      </c>
      <c r="C38" s="13">
        <f>C39</f>
        <v>15036125</v>
      </c>
      <c r="D38" s="13">
        <f>D39</f>
        <v>5703272.38</v>
      </c>
      <c r="E38" s="6">
        <f>D38/C38*100</f>
        <v>37.9304666594618</v>
      </c>
      <c r="F38" s="7">
        <f>D38/D9*100</f>
        <v>4.49199451539597</v>
      </c>
    </row>
    <row r="39" spans="1:6" ht="18" customHeight="1">
      <c r="A39" s="8" t="s">
        <v>22</v>
      </c>
      <c r="B39" s="5" t="s">
        <v>23</v>
      </c>
      <c r="C39" s="13">
        <v>15036125</v>
      </c>
      <c r="D39" s="13">
        <v>5703272.38</v>
      </c>
      <c r="E39" s="6">
        <f>D39/C39*100</f>
        <v>37.9304666594618</v>
      </c>
      <c r="F39" s="7">
        <f>D39/D9*100</f>
        <v>4.49199451539597</v>
      </c>
    </row>
  </sheetData>
  <mergeCells count="9">
    <mergeCell ref="A1:F1"/>
    <mergeCell ref="A4:F4"/>
    <mergeCell ref="A6:A7"/>
    <mergeCell ref="B6:B7"/>
    <mergeCell ref="F6:F7"/>
    <mergeCell ref="C6:C7"/>
    <mergeCell ref="D6:D7"/>
    <mergeCell ref="E6:E7"/>
    <mergeCell ref="E2:F2"/>
  </mergeCells>
  <printOptions/>
  <pageMargins left="0.5511811023622047" right="0.03937007874015748" top="0.5118110236220472" bottom="0.984251968503937" header="0.31496062992125984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4-0259</cp:lastModifiedBy>
  <cp:lastPrinted>2008-08-28T08:47:02Z</cp:lastPrinted>
  <dcterms:created xsi:type="dcterms:W3CDTF">2004-03-18T13:04:35Z</dcterms:created>
  <dcterms:modified xsi:type="dcterms:W3CDTF">2008-08-28T08:47:04Z</dcterms:modified>
  <cp:category/>
  <cp:version/>
  <cp:contentType/>
  <cp:contentStatus/>
</cp:coreProperties>
</file>