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<sst xmlns="http://schemas.openxmlformats.org/spreadsheetml/2006/main" count="61" uniqueCount="40">
  <si>
    <t>rzeczowe bieżące</t>
  </si>
  <si>
    <t>obsługa długu</t>
  </si>
  <si>
    <t>rezerwy</t>
  </si>
  <si>
    <t>Wydatki majątkowe</t>
  </si>
  <si>
    <t>OGÓŁEM</t>
  </si>
  <si>
    <t>Leśnictwo</t>
  </si>
  <si>
    <t>Turystyka</t>
  </si>
  <si>
    <t>Gospodarka mieszkaniowa</t>
  </si>
  <si>
    <t>Administracja publiczna</t>
  </si>
  <si>
    <t>010</t>
  </si>
  <si>
    <t>Różne rozliczenia</t>
  </si>
  <si>
    <t>Ochrona zdrowia</t>
  </si>
  <si>
    <t>Pomoc społeczna</t>
  </si>
  <si>
    <t>020</t>
  </si>
  <si>
    <t>Tabela nr 5</t>
  </si>
  <si>
    <t>4. WYKONANIE   WYDATKÓW   MIASTA   PIOTRKOWA  TRYBUNALSKIEGO  WEDŁUG  GRUP  W  POSZCZEGÓLNYCH  DZIAŁACH</t>
  </si>
  <si>
    <t>Klasyfikacja budżetowa</t>
  </si>
  <si>
    <t>W Y D A T K I    O G Ó Ł E M</t>
  </si>
  <si>
    <t xml:space="preserve">Wydatki bieżące </t>
  </si>
  <si>
    <t xml:space="preserve">z    t e g o: </t>
  </si>
  <si>
    <t>płace i pochone</t>
  </si>
  <si>
    <t>dotacje</t>
  </si>
  <si>
    <t>PLAN</t>
  </si>
  <si>
    <t>WYKON.</t>
  </si>
  <si>
    <t>% wyk.</t>
  </si>
  <si>
    <t>Rolnictwo</t>
  </si>
  <si>
    <t>Transport</t>
  </si>
  <si>
    <t>Działalność usługowa</t>
  </si>
  <si>
    <t>Urzędy naczel. org.wł.</t>
  </si>
  <si>
    <t>Obrona cywilna</t>
  </si>
  <si>
    <t>Bezpieczeń. publiczn.</t>
  </si>
  <si>
    <t>Wydatki zw. z pobr.doch.</t>
  </si>
  <si>
    <t>Obsługa długu publicz.</t>
  </si>
  <si>
    <t xml:space="preserve">Oświata </t>
  </si>
  <si>
    <t>Szkol.wyższ</t>
  </si>
  <si>
    <t>Pozostała zadania z pol.społ.</t>
  </si>
  <si>
    <t>Eduk.opieka wychowawcz.</t>
  </si>
  <si>
    <t>Gospodarka komunalna</t>
  </si>
  <si>
    <t xml:space="preserve">Kultura </t>
  </si>
  <si>
    <t>Kultura i sport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</si>
</sst>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8">
    <font>
      <sz val="10"/>
      <name val="Arial CE"/>
      <family val="0"/>
    </font>
    <font>
      <b/>
      <sz val="10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16"/>
      <name val="Arial CE"/>
      <family val="0"/>
    </font>
    <font>
      <sz val="16"/>
      <name val="Arial CE"/>
      <family val="0"/>
    </font>
    <font>
      <b/>
      <sz val="8"/>
      <name val="Arial CE"/>
      <family val="0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" fontId="6" fillId="0" borderId="9" xfId="0" applyNumberFormat="1" applyFont="1" applyBorder="1" applyAlignment="1">
      <alignment horizontal="right" vertical="center"/>
    </xf>
    <xf numFmtId="4" fontId="2" fillId="0" borderId="6" xfId="0" applyNumberFormat="1" applyFont="1" applyBorder="1" applyAlignment="1">
      <alignment horizontal="right" vertical="center"/>
    </xf>
    <xf numFmtId="4" fontId="2" fillId="0" borderId="8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4" fontId="6" fillId="0" borderId="8" xfId="0" applyNumberFormat="1" applyFont="1" applyBorder="1" applyAlignment="1">
      <alignment horizontal="right" vertical="center"/>
    </xf>
    <xf numFmtId="3" fontId="6" fillId="0" borderId="8" xfId="0" applyNumberFormat="1" applyFont="1" applyBorder="1" applyAlignment="1">
      <alignment horizontal="right" vertical="center"/>
    </xf>
    <xf numFmtId="4" fontId="6" fillId="0" borderId="7" xfId="0" applyNumberFormat="1" applyFont="1" applyBorder="1" applyAlignment="1">
      <alignment horizontal="right" vertical="center"/>
    </xf>
    <xf numFmtId="3" fontId="2" fillId="0" borderId="6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wrapText="1"/>
    </xf>
    <xf numFmtId="49" fontId="1" fillId="0" borderId="13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4" fontId="7" fillId="0" borderId="15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4" fontId="7" fillId="0" borderId="14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4" fontId="7" fillId="0" borderId="13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0" fillId="0" borderId="17" xfId="0" applyBorder="1" applyAlignment="1">
      <alignment horizontal="center" wrapText="1"/>
    </xf>
    <xf numFmtId="49" fontId="1" fillId="0" borderId="18" xfId="0" applyNumberFormat="1" applyFont="1" applyBorder="1" applyAlignment="1">
      <alignment horizontal="center"/>
    </xf>
    <xf numFmtId="4" fontId="0" fillId="0" borderId="17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4" fontId="7" fillId="0" borderId="19" xfId="0" applyNumberFormat="1" applyFont="1" applyBorder="1" applyAlignment="1">
      <alignment/>
    </xf>
    <xf numFmtId="4" fontId="3" fillId="0" borderId="17" xfId="0" applyNumberFormat="1" applyFont="1" applyBorder="1" applyAlignment="1">
      <alignment/>
    </xf>
    <xf numFmtId="4" fontId="3" fillId="0" borderId="2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0" fontId="7" fillId="0" borderId="2" xfId="0" applyFont="1" applyBorder="1" applyAlignment="1">
      <alignment/>
    </xf>
    <xf numFmtId="4" fontId="7" fillId="0" borderId="2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4" fontId="7" fillId="0" borderId="18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0" fontId="0" fillId="0" borderId="20" xfId="0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4" fontId="0" fillId="0" borderId="20" xfId="0" applyNumberFormat="1" applyFont="1" applyBorder="1" applyAlignment="1">
      <alignment/>
    </xf>
    <xf numFmtId="4" fontId="0" fillId="0" borderId="3" xfId="0" applyNumberFormat="1" applyFont="1" applyBorder="1" applyAlignment="1">
      <alignment/>
    </xf>
    <xf numFmtId="4" fontId="7" fillId="0" borderId="4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4" fontId="3" fillId="0" borderId="3" xfId="0" applyNumberFormat="1" applyFont="1" applyBorder="1" applyAlignment="1">
      <alignment/>
    </xf>
    <xf numFmtId="3" fontId="7" fillId="0" borderId="5" xfId="0" applyNumberFormat="1" applyFont="1" applyBorder="1" applyAlignment="1">
      <alignment/>
    </xf>
    <xf numFmtId="4" fontId="7" fillId="0" borderId="3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4" fontId="7" fillId="0" borderId="21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4" fontId="0" fillId="0" borderId="0" xfId="0" applyNumberFormat="1" applyAlignment="1">
      <alignment/>
    </xf>
    <xf numFmtId="0" fontId="1" fillId="0" borderId="22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2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6"/>
  <sheetViews>
    <sheetView tabSelected="1" workbookViewId="0" topLeftCell="C1">
      <selection activeCell="A1" sqref="A1:IV16384"/>
    </sheetView>
  </sheetViews>
  <sheetFormatPr defaultColWidth="9.00390625" defaultRowHeight="12.75"/>
  <cols>
    <col min="1" max="1" width="12.00390625" style="0" customWidth="1"/>
    <col min="2" max="2" width="4.125" style="1" customWidth="1"/>
    <col min="3" max="3" width="13.375" style="0" customWidth="1"/>
    <col min="4" max="4" width="13.625" style="0" customWidth="1"/>
    <col min="5" max="5" width="5.125" style="0" customWidth="1"/>
    <col min="6" max="7" width="13.125" style="0" customWidth="1"/>
    <col min="8" max="8" width="4.875" style="0" customWidth="1"/>
    <col min="9" max="9" width="9.25390625" style="0" customWidth="1"/>
    <col min="10" max="10" width="11.375" style="0" customWidth="1"/>
    <col min="11" max="11" width="5.375" style="0" customWidth="1"/>
    <col min="12" max="13" width="10.75390625" style="0" customWidth="1"/>
    <col min="14" max="14" width="5.00390625" style="0" customWidth="1"/>
    <col min="15" max="15" width="8.375" style="0" customWidth="1"/>
    <col min="16" max="16" width="10.75390625" style="0" customWidth="1"/>
    <col min="17" max="17" width="5.00390625" style="0" customWidth="1"/>
    <col min="18" max="18" width="7.75390625" style="0" customWidth="1"/>
    <col min="19" max="19" width="9.875" style="0" customWidth="1"/>
    <col min="20" max="20" width="5.00390625" style="0" customWidth="1"/>
    <col min="21" max="21" width="6.375" style="0" customWidth="1"/>
    <col min="22" max="22" width="8.625" style="0" customWidth="1"/>
    <col min="23" max="23" width="4.875" style="0" customWidth="1"/>
    <col min="24" max="24" width="10.00390625" style="0" customWidth="1"/>
    <col min="25" max="25" width="12.00390625" style="0" customWidth="1"/>
    <col min="26" max="26" width="5.375" style="0" customWidth="1"/>
  </cols>
  <sheetData>
    <row r="1" ht="12.75">
      <c r="Y1" t="s">
        <v>14</v>
      </c>
    </row>
    <row r="2" spans="1:26" s="2" customFormat="1" ht="20.25">
      <c r="A2" s="69" t="s">
        <v>15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</row>
    <row r="4" ht="13.5" thickBot="1">
      <c r="A4" s="3"/>
    </row>
    <row r="5" spans="1:27" s="5" customFormat="1" ht="12.75">
      <c r="A5" s="70" t="s">
        <v>16</v>
      </c>
      <c r="B5" s="71"/>
      <c r="C5" s="64" t="s">
        <v>17</v>
      </c>
      <c r="D5" s="64"/>
      <c r="E5" s="64"/>
      <c r="F5" s="64" t="s">
        <v>18</v>
      </c>
      <c r="G5" s="64"/>
      <c r="H5" s="64"/>
      <c r="I5" s="63" t="s">
        <v>19</v>
      </c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4" t="s">
        <v>3</v>
      </c>
      <c r="Y5" s="64"/>
      <c r="Z5" s="65"/>
      <c r="AA5" s="4"/>
    </row>
    <row r="6" spans="1:27" s="7" customFormat="1" ht="15" customHeight="1">
      <c r="A6" s="72"/>
      <c r="B6" s="73"/>
      <c r="C6" s="66"/>
      <c r="D6" s="66"/>
      <c r="E6" s="66"/>
      <c r="F6" s="66"/>
      <c r="G6" s="66"/>
      <c r="H6" s="66"/>
      <c r="I6" s="68" t="s">
        <v>20</v>
      </c>
      <c r="J6" s="68"/>
      <c r="K6" s="68"/>
      <c r="L6" s="68" t="s">
        <v>0</v>
      </c>
      <c r="M6" s="68"/>
      <c r="N6" s="68"/>
      <c r="O6" s="68" t="s">
        <v>21</v>
      </c>
      <c r="P6" s="68"/>
      <c r="Q6" s="68"/>
      <c r="R6" s="68" t="s">
        <v>1</v>
      </c>
      <c r="S6" s="68"/>
      <c r="T6" s="68"/>
      <c r="U6" s="68" t="s">
        <v>2</v>
      </c>
      <c r="V6" s="68"/>
      <c r="W6" s="68"/>
      <c r="X6" s="66"/>
      <c r="Y6" s="66"/>
      <c r="Z6" s="67"/>
      <c r="AA6" s="6"/>
    </row>
    <row r="7" spans="1:27" s="8" customFormat="1" ht="25.5" customHeight="1" thickBot="1">
      <c r="A7" s="74"/>
      <c r="B7" s="75"/>
      <c r="C7" s="8" t="s">
        <v>22</v>
      </c>
      <c r="D7" s="8" t="s">
        <v>23</v>
      </c>
      <c r="E7" s="8" t="s">
        <v>24</v>
      </c>
      <c r="F7" s="8" t="s">
        <v>22</v>
      </c>
      <c r="G7" s="8" t="s">
        <v>23</v>
      </c>
      <c r="H7" s="8" t="s">
        <v>24</v>
      </c>
      <c r="I7" s="8" t="s">
        <v>22</v>
      </c>
      <c r="J7" s="8" t="s">
        <v>23</v>
      </c>
      <c r="K7" s="8" t="s">
        <v>24</v>
      </c>
      <c r="L7" s="8" t="s">
        <v>22</v>
      </c>
      <c r="M7" s="8" t="s">
        <v>23</v>
      </c>
      <c r="N7" s="8" t="s">
        <v>24</v>
      </c>
      <c r="O7" s="8" t="s">
        <v>22</v>
      </c>
      <c r="P7" s="8" t="s">
        <v>23</v>
      </c>
      <c r="Q7" s="8" t="s">
        <v>24</v>
      </c>
      <c r="R7" s="8" t="s">
        <v>22</v>
      </c>
      <c r="S7" s="8" t="s">
        <v>23</v>
      </c>
      <c r="T7" s="8" t="s">
        <v>24</v>
      </c>
      <c r="U7" s="8" t="s">
        <v>22</v>
      </c>
      <c r="V7" s="8" t="s">
        <v>23</v>
      </c>
      <c r="W7" s="8" t="s">
        <v>24</v>
      </c>
      <c r="X7" s="8" t="s">
        <v>22</v>
      </c>
      <c r="Y7" s="8" t="s">
        <v>23</v>
      </c>
      <c r="Z7" s="9" t="s">
        <v>24</v>
      </c>
      <c r="AA7" s="10"/>
    </row>
    <row r="8" spans="1:26" s="23" customFormat="1" ht="22.5" customHeight="1" thickBot="1">
      <c r="A8" s="11" t="s">
        <v>4</v>
      </c>
      <c r="B8" s="12"/>
      <c r="C8" s="13">
        <f>SUM(C9:C30)</f>
        <v>262785580.82</v>
      </c>
      <c r="D8" s="14">
        <f>SUM(D9:D30)</f>
        <v>255287707.74</v>
      </c>
      <c r="E8" s="15">
        <f>D8/C8*100</f>
        <v>97.14677150222492</v>
      </c>
      <c r="F8" s="16">
        <f>SUM(F9:F30)</f>
        <v>218195134.82</v>
      </c>
      <c r="G8" s="17">
        <f>SUM(G9:G30)</f>
        <v>213510815.52999997</v>
      </c>
      <c r="H8" s="15">
        <f>G8/F8*100</f>
        <v>97.85315135744692</v>
      </c>
      <c r="I8" s="18">
        <f>SUM(I9:I30)</f>
        <v>104431496</v>
      </c>
      <c r="J8" s="19">
        <f>SUM(J9:J30)</f>
        <v>104154587.33</v>
      </c>
      <c r="K8" s="19">
        <f>J8/I8*100</f>
        <v>99.73484180481337</v>
      </c>
      <c r="L8" s="19">
        <f>SUM(L9:L30)</f>
        <v>94198291.82</v>
      </c>
      <c r="M8" s="19">
        <f>SUM(M9:M30)</f>
        <v>91076196.64000002</v>
      </c>
      <c r="N8" s="19">
        <f>M8/L8*100</f>
        <v>96.6856138050084</v>
      </c>
      <c r="O8" s="20">
        <f>SUM(O9:O30)</f>
        <v>15253693</v>
      </c>
      <c r="P8" s="19">
        <f>SUM(P9:P30)</f>
        <v>15168094.870000001</v>
      </c>
      <c r="Q8" s="19">
        <f>P8/O8*100</f>
        <v>99.43883668040259</v>
      </c>
      <c r="R8" s="20">
        <f>SUM(R9:R30)</f>
        <v>3400000</v>
      </c>
      <c r="S8" s="19">
        <f>SUM(S9:S30)</f>
        <v>3111936.69</v>
      </c>
      <c r="T8" s="19">
        <f>S8/R8*100</f>
        <v>91.52754970588235</v>
      </c>
      <c r="U8" s="20">
        <f>SUM(U9:U30)</f>
        <v>911654</v>
      </c>
      <c r="V8" s="19">
        <f>SUM(V9:V30)</f>
        <v>0</v>
      </c>
      <c r="W8" s="21">
        <f>V8/U8*100</f>
        <v>0</v>
      </c>
      <c r="X8" s="22">
        <f>SUM(X9:X30)</f>
        <v>44590446</v>
      </c>
      <c r="Y8" s="17">
        <f>SUM(Y9:Y30)</f>
        <v>41776892.21</v>
      </c>
      <c r="Z8" s="15">
        <f>Y8/X8*100</f>
        <v>93.69023178193822</v>
      </c>
    </row>
    <row r="9" spans="1:26" ht="18" customHeight="1">
      <c r="A9" s="24" t="s">
        <v>25</v>
      </c>
      <c r="B9" s="25" t="s">
        <v>9</v>
      </c>
      <c r="C9" s="26">
        <f>F9+X9</f>
        <v>59911.82</v>
      </c>
      <c r="D9" s="27">
        <f>G9+Y9</f>
        <v>55858.93</v>
      </c>
      <c r="E9" s="28">
        <f>D9/C9*100</f>
        <v>93.23524139310074</v>
      </c>
      <c r="F9" s="29">
        <f>I9+L9+O9+R9+U9</f>
        <v>52911.82</v>
      </c>
      <c r="G9" s="30">
        <f>J9+M9+P9+S9+V9</f>
        <v>48878.43</v>
      </c>
      <c r="H9" s="28">
        <f>G9/F9*100</f>
        <v>92.3771474880282</v>
      </c>
      <c r="I9" s="31">
        <v>18468</v>
      </c>
      <c r="J9" s="32">
        <v>18033.58</v>
      </c>
      <c r="K9" s="32">
        <f>J9/I9*100</f>
        <v>97.64771496642842</v>
      </c>
      <c r="L9" s="32">
        <v>34443.82</v>
      </c>
      <c r="M9" s="32">
        <v>30844.85</v>
      </c>
      <c r="N9" s="32">
        <f>M9/L9*100</f>
        <v>89.5511879925049</v>
      </c>
      <c r="O9" s="33">
        <v>0</v>
      </c>
      <c r="P9" s="32"/>
      <c r="Q9" s="32">
        <v>0</v>
      </c>
      <c r="R9" s="33">
        <v>0</v>
      </c>
      <c r="S9" s="32">
        <v>0</v>
      </c>
      <c r="T9" s="32">
        <v>0</v>
      </c>
      <c r="U9" s="33">
        <v>0</v>
      </c>
      <c r="V9" s="32">
        <v>0</v>
      </c>
      <c r="W9" s="34">
        <v>0</v>
      </c>
      <c r="X9" s="35">
        <v>7000</v>
      </c>
      <c r="Y9" s="30">
        <v>6980.5</v>
      </c>
      <c r="Z9" s="28">
        <f>Y9/X9*100</f>
        <v>99.72142857142858</v>
      </c>
    </row>
    <row r="10" spans="1:26" ht="18" customHeight="1">
      <c r="A10" s="36" t="s">
        <v>5</v>
      </c>
      <c r="B10" s="37" t="s">
        <v>13</v>
      </c>
      <c r="C10" s="38">
        <f aca="true" t="shared" si="0" ref="C10:D30">F10+X10</f>
        <v>500</v>
      </c>
      <c r="D10" s="39">
        <f t="shared" si="0"/>
        <v>411.74</v>
      </c>
      <c r="E10" s="40">
        <f aca="true" t="shared" si="1" ref="E10:E30">D10/C10*100</f>
        <v>82.348</v>
      </c>
      <c r="F10" s="41">
        <f aca="true" t="shared" si="2" ref="F10:G30">I10+L10+O10+R10+U10</f>
        <v>500</v>
      </c>
      <c r="G10" s="42">
        <f t="shared" si="2"/>
        <v>411.74</v>
      </c>
      <c r="H10" s="40">
        <f aca="true" t="shared" si="3" ref="H10:H30">G10/F10*100</f>
        <v>82.348</v>
      </c>
      <c r="I10" s="43">
        <v>0</v>
      </c>
      <c r="J10" s="44">
        <v>0</v>
      </c>
      <c r="K10" s="45">
        <v>0</v>
      </c>
      <c r="L10" s="45">
        <v>500</v>
      </c>
      <c r="M10" s="45">
        <v>411.74</v>
      </c>
      <c r="N10" s="45">
        <f aca="true" t="shared" si="4" ref="N10:N30">M10/L10*100</f>
        <v>82.348</v>
      </c>
      <c r="O10" s="46">
        <v>0</v>
      </c>
      <c r="P10" s="45"/>
      <c r="Q10" s="45">
        <v>0</v>
      </c>
      <c r="R10" s="46">
        <v>0</v>
      </c>
      <c r="S10" s="45">
        <v>0</v>
      </c>
      <c r="T10" s="45">
        <v>0</v>
      </c>
      <c r="U10" s="46">
        <v>0</v>
      </c>
      <c r="V10" s="45">
        <v>0</v>
      </c>
      <c r="W10" s="47">
        <v>0</v>
      </c>
      <c r="X10" s="48">
        <v>0</v>
      </c>
      <c r="Y10" s="42">
        <v>0</v>
      </c>
      <c r="Z10" s="40">
        <v>0</v>
      </c>
    </row>
    <row r="11" spans="1:26" ht="18" customHeight="1">
      <c r="A11" s="36" t="s">
        <v>26</v>
      </c>
      <c r="B11" s="49">
        <v>600</v>
      </c>
      <c r="C11" s="38">
        <f t="shared" si="0"/>
        <v>42718693</v>
      </c>
      <c r="D11" s="39">
        <f t="shared" si="0"/>
        <v>41748233.28</v>
      </c>
      <c r="E11" s="40">
        <f t="shared" si="1"/>
        <v>97.7282551224121</v>
      </c>
      <c r="F11" s="41">
        <f t="shared" si="2"/>
        <v>17146956</v>
      </c>
      <c r="G11" s="42">
        <f t="shared" si="2"/>
        <v>16795584</v>
      </c>
      <c r="H11" s="40">
        <f t="shared" si="3"/>
        <v>97.9508199589478</v>
      </c>
      <c r="I11" s="43">
        <v>2641824</v>
      </c>
      <c r="J11" s="45">
        <v>2592074.99</v>
      </c>
      <c r="K11" s="45">
        <f aca="true" t="shared" si="5" ref="K11:K30">J11/I11*100</f>
        <v>98.11686887544364</v>
      </c>
      <c r="L11" s="45">
        <v>14505132</v>
      </c>
      <c r="M11" s="45">
        <v>14203509.01</v>
      </c>
      <c r="N11" s="45">
        <f t="shared" si="4"/>
        <v>97.92057742046056</v>
      </c>
      <c r="O11" s="46">
        <v>0</v>
      </c>
      <c r="P11" s="45"/>
      <c r="Q11" s="45">
        <v>0</v>
      </c>
      <c r="R11" s="46">
        <v>0</v>
      </c>
      <c r="S11" s="45">
        <v>0</v>
      </c>
      <c r="T11" s="45">
        <v>0</v>
      </c>
      <c r="U11" s="46">
        <v>0</v>
      </c>
      <c r="V11" s="45">
        <v>0</v>
      </c>
      <c r="W11" s="47">
        <v>0</v>
      </c>
      <c r="X11" s="48">
        <v>25571737</v>
      </c>
      <c r="Y11" s="42">
        <v>24952649.28</v>
      </c>
      <c r="Z11" s="40">
        <f aca="true" t="shared" si="6" ref="Z11:Z30">Y11/X11*100</f>
        <v>97.57901577041874</v>
      </c>
    </row>
    <row r="12" spans="1:26" ht="18" customHeight="1">
      <c r="A12" s="36" t="s">
        <v>6</v>
      </c>
      <c r="B12" s="49">
        <v>630</v>
      </c>
      <c r="C12" s="38">
        <f t="shared" si="0"/>
        <v>111779</v>
      </c>
      <c r="D12" s="39">
        <f t="shared" si="0"/>
        <v>110274.32</v>
      </c>
      <c r="E12" s="40">
        <f t="shared" si="1"/>
        <v>98.65387953014431</v>
      </c>
      <c r="F12" s="41">
        <f t="shared" si="2"/>
        <v>111779</v>
      </c>
      <c r="G12" s="42">
        <f t="shared" si="2"/>
        <v>110274.32</v>
      </c>
      <c r="H12" s="40">
        <f t="shared" si="3"/>
        <v>98.65387953014431</v>
      </c>
      <c r="I12" s="43">
        <v>0</v>
      </c>
      <c r="J12" s="45">
        <v>0</v>
      </c>
      <c r="K12" s="45">
        <v>0</v>
      </c>
      <c r="L12" s="45">
        <v>111779</v>
      </c>
      <c r="M12" s="45">
        <v>110274.32</v>
      </c>
      <c r="N12" s="45">
        <f t="shared" si="4"/>
        <v>98.65387953014431</v>
      </c>
      <c r="O12" s="46">
        <v>0</v>
      </c>
      <c r="P12" s="45"/>
      <c r="Q12" s="45">
        <v>0</v>
      </c>
      <c r="R12" s="46">
        <v>0</v>
      </c>
      <c r="S12" s="45">
        <v>0</v>
      </c>
      <c r="T12" s="45">
        <v>0</v>
      </c>
      <c r="U12" s="46">
        <v>0</v>
      </c>
      <c r="V12" s="45">
        <v>0</v>
      </c>
      <c r="W12" s="47">
        <v>0</v>
      </c>
      <c r="X12" s="48">
        <v>0</v>
      </c>
      <c r="Y12" s="42">
        <v>0</v>
      </c>
      <c r="Z12" s="40">
        <v>0</v>
      </c>
    </row>
    <row r="13" spans="1:26" ht="27" customHeight="1">
      <c r="A13" s="36" t="s">
        <v>7</v>
      </c>
      <c r="B13" s="49">
        <v>700</v>
      </c>
      <c r="C13" s="38">
        <f t="shared" si="0"/>
        <v>8969843</v>
      </c>
      <c r="D13" s="39">
        <f t="shared" si="0"/>
        <v>7240841.46</v>
      </c>
      <c r="E13" s="40">
        <f t="shared" si="1"/>
        <v>80.72428313405263</v>
      </c>
      <c r="F13" s="41">
        <f t="shared" si="2"/>
        <v>4911476</v>
      </c>
      <c r="G13" s="42">
        <f t="shared" si="2"/>
        <v>4476821.25</v>
      </c>
      <c r="H13" s="40">
        <f t="shared" si="3"/>
        <v>91.15022144056084</v>
      </c>
      <c r="I13" s="43">
        <v>1000</v>
      </c>
      <c r="J13" s="45">
        <v>0</v>
      </c>
      <c r="K13" s="45">
        <f t="shared" si="5"/>
        <v>0</v>
      </c>
      <c r="L13" s="45">
        <v>4910476</v>
      </c>
      <c r="M13" s="45">
        <v>4476821.25</v>
      </c>
      <c r="N13" s="45">
        <f t="shared" si="4"/>
        <v>91.16878384091481</v>
      </c>
      <c r="O13" s="46">
        <v>0</v>
      </c>
      <c r="P13" s="45"/>
      <c r="Q13" s="45">
        <v>0</v>
      </c>
      <c r="R13" s="46">
        <v>0</v>
      </c>
      <c r="S13" s="45">
        <v>0</v>
      </c>
      <c r="T13" s="45">
        <v>0</v>
      </c>
      <c r="U13" s="46">
        <v>0</v>
      </c>
      <c r="V13" s="45">
        <v>0</v>
      </c>
      <c r="W13" s="47">
        <v>0</v>
      </c>
      <c r="X13" s="48">
        <v>4058367</v>
      </c>
      <c r="Y13" s="42">
        <v>2764020.21</v>
      </c>
      <c r="Z13" s="40">
        <f t="shared" si="6"/>
        <v>68.10670917637563</v>
      </c>
    </row>
    <row r="14" spans="1:26" ht="25.5">
      <c r="A14" s="36" t="s">
        <v>27</v>
      </c>
      <c r="B14" s="49">
        <v>710</v>
      </c>
      <c r="C14" s="38">
        <f t="shared" si="0"/>
        <v>2351948</v>
      </c>
      <c r="D14" s="39">
        <f t="shared" si="0"/>
        <v>2128089.46</v>
      </c>
      <c r="E14" s="40">
        <f t="shared" si="1"/>
        <v>90.4819944998784</v>
      </c>
      <c r="F14" s="41">
        <f t="shared" si="2"/>
        <v>2162272</v>
      </c>
      <c r="G14" s="42">
        <f t="shared" si="2"/>
        <v>2020971.7</v>
      </c>
      <c r="H14" s="40">
        <f t="shared" si="3"/>
        <v>93.46519309319086</v>
      </c>
      <c r="I14" s="43">
        <v>1265716</v>
      </c>
      <c r="J14" s="45">
        <v>1259714.68</v>
      </c>
      <c r="K14" s="45">
        <f t="shared" si="5"/>
        <v>99.52585572118863</v>
      </c>
      <c r="L14" s="45">
        <v>861556</v>
      </c>
      <c r="M14" s="45">
        <v>726257.02</v>
      </c>
      <c r="N14" s="45">
        <f t="shared" si="4"/>
        <v>84.29597379624772</v>
      </c>
      <c r="O14" s="46">
        <v>35000</v>
      </c>
      <c r="P14" s="45">
        <v>35000</v>
      </c>
      <c r="Q14" s="45">
        <v>0</v>
      </c>
      <c r="R14" s="46">
        <v>0</v>
      </c>
      <c r="S14" s="45">
        <v>0</v>
      </c>
      <c r="T14" s="45">
        <v>0</v>
      </c>
      <c r="U14" s="46">
        <v>0</v>
      </c>
      <c r="V14" s="45">
        <v>0</v>
      </c>
      <c r="W14" s="47">
        <v>0</v>
      </c>
      <c r="X14" s="48">
        <v>189676</v>
      </c>
      <c r="Y14" s="42">
        <v>107117.76</v>
      </c>
      <c r="Z14" s="40">
        <f t="shared" si="6"/>
        <v>56.47407157468525</v>
      </c>
    </row>
    <row r="15" spans="1:26" ht="25.5">
      <c r="A15" s="36" t="s">
        <v>8</v>
      </c>
      <c r="B15" s="49">
        <v>750</v>
      </c>
      <c r="C15" s="38">
        <f t="shared" si="0"/>
        <v>18755968</v>
      </c>
      <c r="D15" s="39">
        <f t="shared" si="0"/>
        <v>18459080.36</v>
      </c>
      <c r="E15" s="40">
        <f t="shared" si="1"/>
        <v>98.41710307887068</v>
      </c>
      <c r="F15" s="41">
        <f t="shared" si="2"/>
        <v>17322200</v>
      </c>
      <c r="G15" s="42">
        <f t="shared" si="2"/>
        <v>17052810.5</v>
      </c>
      <c r="H15" s="40">
        <f t="shared" si="3"/>
        <v>98.44483091062337</v>
      </c>
      <c r="I15" s="43">
        <v>13154198</v>
      </c>
      <c r="J15" s="45">
        <v>13143357.05</v>
      </c>
      <c r="K15" s="45">
        <f t="shared" si="5"/>
        <v>99.91758562551667</v>
      </c>
      <c r="L15" s="45">
        <v>4168002</v>
      </c>
      <c r="M15" s="45">
        <v>3909453.45</v>
      </c>
      <c r="N15" s="45">
        <f t="shared" si="4"/>
        <v>93.7968227942309</v>
      </c>
      <c r="O15" s="46">
        <v>0</v>
      </c>
      <c r="P15" s="45"/>
      <c r="Q15" s="45">
        <v>0</v>
      </c>
      <c r="R15" s="46">
        <v>0</v>
      </c>
      <c r="S15" s="45">
        <v>0</v>
      </c>
      <c r="T15" s="45">
        <v>0</v>
      </c>
      <c r="U15" s="46">
        <v>0</v>
      </c>
      <c r="V15" s="45">
        <v>0</v>
      </c>
      <c r="W15" s="47">
        <v>0</v>
      </c>
      <c r="X15" s="48">
        <v>1433768</v>
      </c>
      <c r="Y15" s="42">
        <v>1406269.86</v>
      </c>
      <c r="Z15" s="40">
        <f t="shared" si="6"/>
        <v>98.08210672856418</v>
      </c>
    </row>
    <row r="16" spans="1:26" ht="24" customHeight="1">
      <c r="A16" s="36" t="s">
        <v>28</v>
      </c>
      <c r="B16" s="49">
        <v>751</v>
      </c>
      <c r="C16" s="38">
        <f t="shared" si="0"/>
        <v>126381</v>
      </c>
      <c r="D16" s="39">
        <f t="shared" si="0"/>
        <v>122164.26000000001</v>
      </c>
      <c r="E16" s="40">
        <f t="shared" si="1"/>
        <v>96.66346998362097</v>
      </c>
      <c r="F16" s="41">
        <f t="shared" si="2"/>
        <v>126381</v>
      </c>
      <c r="G16" s="42">
        <f t="shared" si="2"/>
        <v>122164.26000000001</v>
      </c>
      <c r="H16" s="40">
        <f t="shared" si="3"/>
        <v>96.66346998362097</v>
      </c>
      <c r="I16" s="43">
        <v>46894</v>
      </c>
      <c r="J16" s="45">
        <v>46890.91</v>
      </c>
      <c r="K16" s="45">
        <f t="shared" si="5"/>
        <v>99.99341067087475</v>
      </c>
      <c r="L16" s="45">
        <v>79487</v>
      </c>
      <c r="M16" s="45">
        <v>75273.35</v>
      </c>
      <c r="N16" s="45">
        <f t="shared" si="4"/>
        <v>94.69894448148754</v>
      </c>
      <c r="O16" s="46">
        <v>0</v>
      </c>
      <c r="P16" s="45"/>
      <c r="Q16" s="45">
        <v>0</v>
      </c>
      <c r="R16" s="46">
        <v>0</v>
      </c>
      <c r="S16" s="45">
        <v>0</v>
      </c>
      <c r="T16" s="45">
        <v>0</v>
      </c>
      <c r="U16" s="46">
        <v>0</v>
      </c>
      <c r="V16" s="45">
        <v>0</v>
      </c>
      <c r="W16" s="47">
        <v>0</v>
      </c>
      <c r="X16" s="48">
        <v>0</v>
      </c>
      <c r="Y16" s="42">
        <v>0</v>
      </c>
      <c r="Z16" s="40">
        <v>0</v>
      </c>
    </row>
    <row r="17" spans="1:26" ht="24" customHeight="1">
      <c r="A17" s="36" t="s">
        <v>29</v>
      </c>
      <c r="B17" s="49">
        <v>752</v>
      </c>
      <c r="C17" s="38">
        <f>F17+X17</f>
        <v>1357</v>
      </c>
      <c r="D17" s="39">
        <f>G17+Y17</f>
        <v>1356.43</v>
      </c>
      <c r="E17" s="40">
        <f>D17/C17*100</f>
        <v>99.95799557848196</v>
      </c>
      <c r="F17" s="41">
        <f>I17+L17+O17+R17+U17</f>
        <v>1357</v>
      </c>
      <c r="G17" s="42">
        <f>J17+M17+P17+S17+V17</f>
        <v>1356.43</v>
      </c>
      <c r="H17" s="40">
        <f>G17/F17*100</f>
        <v>99.95799557848196</v>
      </c>
      <c r="I17" s="43">
        <v>0</v>
      </c>
      <c r="J17" s="45">
        <v>0</v>
      </c>
      <c r="K17" s="45">
        <v>0</v>
      </c>
      <c r="L17" s="45">
        <v>1357</v>
      </c>
      <c r="M17" s="45">
        <v>1356.43</v>
      </c>
      <c r="N17" s="45">
        <f>M17/L17*100</f>
        <v>99.95799557848196</v>
      </c>
      <c r="O17" s="46">
        <v>0</v>
      </c>
      <c r="P17" s="45"/>
      <c r="Q17" s="45">
        <v>0</v>
      </c>
      <c r="R17" s="46">
        <v>0</v>
      </c>
      <c r="S17" s="45">
        <v>0</v>
      </c>
      <c r="T17" s="45">
        <v>0</v>
      </c>
      <c r="U17" s="46">
        <v>0</v>
      </c>
      <c r="V17" s="45">
        <v>0</v>
      </c>
      <c r="W17" s="47">
        <v>0</v>
      </c>
      <c r="X17" s="48">
        <v>0</v>
      </c>
      <c r="Y17" s="42">
        <v>0</v>
      </c>
      <c r="Z17" s="40">
        <v>0</v>
      </c>
    </row>
    <row r="18" spans="1:26" ht="25.5">
      <c r="A18" s="36" t="s">
        <v>30</v>
      </c>
      <c r="B18" s="49">
        <v>754</v>
      </c>
      <c r="C18" s="38">
        <f t="shared" si="0"/>
        <v>7914705</v>
      </c>
      <c r="D18" s="39">
        <f t="shared" si="0"/>
        <v>7810725</v>
      </c>
      <c r="E18" s="40">
        <f t="shared" si="1"/>
        <v>98.68624288586877</v>
      </c>
      <c r="F18" s="41">
        <f t="shared" si="2"/>
        <v>7698635</v>
      </c>
      <c r="G18" s="42">
        <f t="shared" si="2"/>
        <v>7598574.25</v>
      </c>
      <c r="H18" s="40">
        <f t="shared" si="3"/>
        <v>98.70027933523279</v>
      </c>
      <c r="I18" s="43">
        <v>6033814</v>
      </c>
      <c r="J18" s="45">
        <v>6002515</v>
      </c>
      <c r="K18" s="45">
        <f t="shared" si="5"/>
        <v>99.48127337037569</v>
      </c>
      <c r="L18" s="45">
        <v>1644821</v>
      </c>
      <c r="M18" s="45">
        <v>1576448.11</v>
      </c>
      <c r="N18" s="45">
        <f t="shared" si="4"/>
        <v>95.84314098616203</v>
      </c>
      <c r="O18" s="46">
        <v>20000</v>
      </c>
      <c r="P18" s="45">
        <v>19611.14</v>
      </c>
      <c r="Q18" s="45">
        <v>0</v>
      </c>
      <c r="R18" s="46">
        <v>0</v>
      </c>
      <c r="S18" s="45">
        <v>0</v>
      </c>
      <c r="T18" s="45">
        <v>0</v>
      </c>
      <c r="U18" s="46">
        <v>0</v>
      </c>
      <c r="V18" s="45">
        <v>0</v>
      </c>
      <c r="W18" s="47">
        <v>0</v>
      </c>
      <c r="X18" s="48">
        <v>216070</v>
      </c>
      <c r="Y18" s="42">
        <v>212150.75</v>
      </c>
      <c r="Z18" s="40">
        <f t="shared" si="6"/>
        <v>98.1861202388115</v>
      </c>
    </row>
    <row r="19" spans="1:26" ht="25.5">
      <c r="A19" s="36" t="s">
        <v>31</v>
      </c>
      <c r="B19" s="49">
        <v>756</v>
      </c>
      <c r="C19" s="38">
        <f t="shared" si="0"/>
        <v>83795</v>
      </c>
      <c r="D19" s="39">
        <f t="shared" si="0"/>
        <v>68413.25</v>
      </c>
      <c r="E19" s="40">
        <f t="shared" si="1"/>
        <v>81.64359448654454</v>
      </c>
      <c r="F19" s="41">
        <f t="shared" si="2"/>
        <v>83795</v>
      </c>
      <c r="G19" s="42">
        <f t="shared" si="2"/>
        <v>68413.25</v>
      </c>
      <c r="H19" s="40">
        <f t="shared" si="3"/>
        <v>81.64359448654454</v>
      </c>
      <c r="I19" s="43">
        <v>0</v>
      </c>
      <c r="J19" s="45">
        <v>0</v>
      </c>
      <c r="K19" s="45">
        <v>0</v>
      </c>
      <c r="L19" s="45">
        <v>83795</v>
      </c>
      <c r="M19" s="45">
        <v>68413.25</v>
      </c>
      <c r="N19" s="45">
        <f t="shared" si="4"/>
        <v>81.64359448654454</v>
      </c>
      <c r="O19" s="46">
        <v>0</v>
      </c>
      <c r="P19" s="45"/>
      <c r="Q19" s="45">
        <v>0</v>
      </c>
      <c r="R19" s="46">
        <v>0</v>
      </c>
      <c r="S19" s="45">
        <v>0</v>
      </c>
      <c r="T19" s="45">
        <v>0</v>
      </c>
      <c r="U19" s="46">
        <v>0</v>
      </c>
      <c r="V19" s="45">
        <v>0</v>
      </c>
      <c r="W19" s="47">
        <v>0</v>
      </c>
      <c r="X19" s="48">
        <v>0</v>
      </c>
      <c r="Y19" s="42">
        <v>0</v>
      </c>
      <c r="Z19" s="40">
        <v>0</v>
      </c>
    </row>
    <row r="20" spans="1:26" ht="38.25">
      <c r="A20" s="36" t="s">
        <v>32</v>
      </c>
      <c r="B20" s="49">
        <v>757</v>
      </c>
      <c r="C20" s="38">
        <f t="shared" si="0"/>
        <v>3402000</v>
      </c>
      <c r="D20" s="39">
        <f t="shared" si="0"/>
        <v>3113642.19</v>
      </c>
      <c r="E20" s="40">
        <f t="shared" si="1"/>
        <v>91.52387389770723</v>
      </c>
      <c r="F20" s="41">
        <f t="shared" si="2"/>
        <v>3402000</v>
      </c>
      <c r="G20" s="42">
        <f t="shared" si="2"/>
        <v>3113642.19</v>
      </c>
      <c r="H20" s="40">
        <f t="shared" si="3"/>
        <v>91.52387389770723</v>
      </c>
      <c r="I20" s="43">
        <v>0</v>
      </c>
      <c r="J20" s="45">
        <v>0</v>
      </c>
      <c r="K20" s="45">
        <v>0</v>
      </c>
      <c r="L20" s="45">
        <v>2000</v>
      </c>
      <c r="M20" s="45">
        <v>1705.5</v>
      </c>
      <c r="N20" s="45">
        <v>0</v>
      </c>
      <c r="O20" s="46">
        <v>0</v>
      </c>
      <c r="P20" s="45"/>
      <c r="Q20" s="45">
        <v>0</v>
      </c>
      <c r="R20" s="46">
        <v>3400000</v>
      </c>
      <c r="S20" s="45">
        <v>3111936.69</v>
      </c>
      <c r="T20" s="45">
        <f>S20/R20*100</f>
        <v>91.52754970588235</v>
      </c>
      <c r="U20" s="46">
        <v>0</v>
      </c>
      <c r="V20" s="45">
        <v>0</v>
      </c>
      <c r="W20" s="47">
        <v>0</v>
      </c>
      <c r="X20" s="48">
        <v>0</v>
      </c>
      <c r="Y20" s="42">
        <v>0</v>
      </c>
      <c r="Z20" s="40">
        <v>0</v>
      </c>
    </row>
    <row r="21" spans="1:26" ht="25.5">
      <c r="A21" s="36" t="s">
        <v>10</v>
      </c>
      <c r="B21" s="49">
        <v>758</v>
      </c>
      <c r="C21" s="38">
        <f t="shared" si="0"/>
        <v>1394251</v>
      </c>
      <c r="D21" s="39">
        <f t="shared" si="0"/>
        <v>229260.13</v>
      </c>
      <c r="E21" s="40">
        <f t="shared" si="1"/>
        <v>16.443246589028803</v>
      </c>
      <c r="F21" s="41">
        <f t="shared" si="2"/>
        <v>1203052</v>
      </c>
      <c r="G21" s="42">
        <f t="shared" si="2"/>
        <v>229260.13</v>
      </c>
      <c r="H21" s="40">
        <f t="shared" si="3"/>
        <v>19.05654369054704</v>
      </c>
      <c r="I21" s="43">
        <v>28555</v>
      </c>
      <c r="J21" s="45">
        <v>6417.09</v>
      </c>
      <c r="K21" s="45">
        <f t="shared" si="5"/>
        <v>22.472736823673614</v>
      </c>
      <c r="L21" s="45">
        <v>262843</v>
      </c>
      <c r="M21" s="45">
        <v>222843.04</v>
      </c>
      <c r="N21" s="45">
        <f t="shared" si="4"/>
        <v>84.78180510799223</v>
      </c>
      <c r="O21" s="46">
        <v>0</v>
      </c>
      <c r="P21" s="45"/>
      <c r="Q21" s="45">
        <v>0</v>
      </c>
      <c r="R21" s="46">
        <v>0</v>
      </c>
      <c r="S21" s="45">
        <v>0</v>
      </c>
      <c r="T21" s="45">
        <v>0</v>
      </c>
      <c r="U21" s="46">
        <v>911654</v>
      </c>
      <c r="V21" s="45">
        <v>0</v>
      </c>
      <c r="W21" s="47">
        <f>V21/U21*100</f>
        <v>0</v>
      </c>
      <c r="X21" s="48">
        <v>191199</v>
      </c>
      <c r="Y21" s="42">
        <v>0</v>
      </c>
      <c r="Z21" s="40">
        <f t="shared" si="6"/>
        <v>0</v>
      </c>
    </row>
    <row r="22" spans="1:26" ht="18" customHeight="1">
      <c r="A22" s="36" t="s">
        <v>33</v>
      </c>
      <c r="B22" s="49">
        <v>801</v>
      </c>
      <c r="C22" s="38">
        <f t="shared" si="0"/>
        <v>85429409</v>
      </c>
      <c r="D22" s="39">
        <f t="shared" si="0"/>
        <v>85145807.21</v>
      </c>
      <c r="E22" s="40">
        <f t="shared" si="1"/>
        <v>99.66802791530489</v>
      </c>
      <c r="F22" s="41">
        <f t="shared" si="2"/>
        <v>81331908</v>
      </c>
      <c r="G22" s="42">
        <f t="shared" si="2"/>
        <v>81102981.07</v>
      </c>
      <c r="H22" s="40">
        <f t="shared" si="3"/>
        <v>99.71852753042508</v>
      </c>
      <c r="I22" s="43">
        <v>62133952</v>
      </c>
      <c r="J22" s="45">
        <v>62053573.8</v>
      </c>
      <c r="K22" s="45">
        <f t="shared" si="5"/>
        <v>99.87063723228164</v>
      </c>
      <c r="L22" s="45">
        <v>13224256</v>
      </c>
      <c r="M22" s="45">
        <v>13112100.27</v>
      </c>
      <c r="N22" s="45">
        <f t="shared" si="4"/>
        <v>99.15189383811082</v>
      </c>
      <c r="O22" s="46">
        <v>5973700</v>
      </c>
      <c r="P22" s="45">
        <v>5937307</v>
      </c>
      <c r="Q22" s="45">
        <v>0</v>
      </c>
      <c r="R22" s="46">
        <v>0</v>
      </c>
      <c r="S22" s="45">
        <v>0</v>
      </c>
      <c r="T22" s="45">
        <v>0</v>
      </c>
      <c r="U22" s="46">
        <v>0</v>
      </c>
      <c r="V22" s="45">
        <v>0</v>
      </c>
      <c r="W22" s="47">
        <v>0</v>
      </c>
      <c r="X22" s="48">
        <v>4097501</v>
      </c>
      <c r="Y22" s="42">
        <v>4042826.14</v>
      </c>
      <c r="Z22" s="40">
        <f t="shared" si="6"/>
        <v>98.6656535288216</v>
      </c>
    </row>
    <row r="23" spans="1:26" ht="18" customHeight="1">
      <c r="A23" s="36" t="s">
        <v>34</v>
      </c>
      <c r="B23" s="49">
        <v>803</v>
      </c>
      <c r="C23" s="38">
        <f t="shared" si="0"/>
        <v>50491</v>
      </c>
      <c r="D23" s="39">
        <f t="shared" si="0"/>
        <v>50490</v>
      </c>
      <c r="E23" s="40">
        <f t="shared" si="1"/>
        <v>99.99801944901071</v>
      </c>
      <c r="F23" s="41">
        <f t="shared" si="2"/>
        <v>50491</v>
      </c>
      <c r="G23" s="42">
        <f t="shared" si="2"/>
        <v>50490</v>
      </c>
      <c r="H23" s="40">
        <f t="shared" si="3"/>
        <v>99.99801944901071</v>
      </c>
      <c r="I23" s="43">
        <v>0</v>
      </c>
      <c r="J23" s="45">
        <v>0</v>
      </c>
      <c r="K23" s="45">
        <v>0</v>
      </c>
      <c r="L23" s="45">
        <v>50491</v>
      </c>
      <c r="M23" s="45">
        <v>50490</v>
      </c>
      <c r="N23" s="45">
        <v>0</v>
      </c>
      <c r="O23" s="46">
        <v>0</v>
      </c>
      <c r="P23" s="45"/>
      <c r="Q23" s="45">
        <v>0</v>
      </c>
      <c r="R23" s="46">
        <v>0</v>
      </c>
      <c r="S23" s="45">
        <v>0</v>
      </c>
      <c r="T23" s="45">
        <v>0</v>
      </c>
      <c r="U23" s="46">
        <v>0</v>
      </c>
      <c r="V23" s="45">
        <v>0</v>
      </c>
      <c r="W23" s="47">
        <v>0</v>
      </c>
      <c r="X23" s="48">
        <v>0</v>
      </c>
      <c r="Y23" s="42">
        <v>0</v>
      </c>
      <c r="Z23" s="40">
        <v>0</v>
      </c>
    </row>
    <row r="24" spans="1:26" ht="25.5">
      <c r="A24" s="36" t="s">
        <v>11</v>
      </c>
      <c r="B24" s="49">
        <v>851</v>
      </c>
      <c r="C24" s="38">
        <f t="shared" si="0"/>
        <v>1582289</v>
      </c>
      <c r="D24" s="39">
        <f t="shared" si="0"/>
        <v>1508021.6600000001</v>
      </c>
      <c r="E24" s="40">
        <f t="shared" si="1"/>
        <v>95.30633531548284</v>
      </c>
      <c r="F24" s="41">
        <f t="shared" si="2"/>
        <v>1102250</v>
      </c>
      <c r="G24" s="42">
        <f t="shared" si="2"/>
        <v>1028265.78</v>
      </c>
      <c r="H24" s="40">
        <f t="shared" si="3"/>
        <v>93.28789113177591</v>
      </c>
      <c r="I24" s="43">
        <v>328630</v>
      </c>
      <c r="J24" s="45">
        <v>320576.24</v>
      </c>
      <c r="K24" s="45">
        <f t="shared" si="5"/>
        <v>97.54929251742081</v>
      </c>
      <c r="L24" s="45">
        <v>321620</v>
      </c>
      <c r="M24" s="45">
        <v>287610.54</v>
      </c>
      <c r="N24" s="45">
        <f t="shared" si="4"/>
        <v>89.42557676761395</v>
      </c>
      <c r="O24" s="46">
        <v>452000</v>
      </c>
      <c r="P24" s="45">
        <v>420079</v>
      </c>
      <c r="Q24" s="45">
        <v>0</v>
      </c>
      <c r="R24" s="46">
        <v>0</v>
      </c>
      <c r="S24" s="45">
        <v>0</v>
      </c>
      <c r="T24" s="45">
        <v>0</v>
      </c>
      <c r="U24" s="46">
        <v>0</v>
      </c>
      <c r="V24" s="45">
        <v>0</v>
      </c>
      <c r="W24" s="47">
        <v>0</v>
      </c>
      <c r="X24" s="48">
        <v>480039</v>
      </c>
      <c r="Y24" s="42">
        <v>479755.88</v>
      </c>
      <c r="Z24" s="40">
        <f t="shared" si="6"/>
        <v>99.94102145867315</v>
      </c>
    </row>
    <row r="25" spans="1:26" ht="25.5">
      <c r="A25" s="36" t="s">
        <v>12</v>
      </c>
      <c r="B25" s="49">
        <v>852</v>
      </c>
      <c r="C25" s="38">
        <f t="shared" si="0"/>
        <v>46771710</v>
      </c>
      <c r="D25" s="39">
        <f t="shared" si="0"/>
        <v>46525519.78</v>
      </c>
      <c r="E25" s="40">
        <f t="shared" si="1"/>
        <v>99.47363434007438</v>
      </c>
      <c r="F25" s="41">
        <f t="shared" si="2"/>
        <v>46646131</v>
      </c>
      <c r="G25" s="42">
        <f t="shared" si="2"/>
        <v>46403630.88</v>
      </c>
      <c r="H25" s="40">
        <f t="shared" si="3"/>
        <v>99.48012811609178</v>
      </c>
      <c r="I25" s="43">
        <v>9283671</v>
      </c>
      <c r="J25" s="45">
        <v>9255162.1</v>
      </c>
      <c r="K25" s="45">
        <f t="shared" si="5"/>
        <v>99.69291350372067</v>
      </c>
      <c r="L25" s="45">
        <v>35834846</v>
      </c>
      <c r="M25" s="45">
        <v>35623288.58</v>
      </c>
      <c r="N25" s="45">
        <f t="shared" si="4"/>
        <v>99.40963212176214</v>
      </c>
      <c r="O25" s="46">
        <v>1527614</v>
      </c>
      <c r="P25" s="45">
        <v>1525180.2</v>
      </c>
      <c r="Q25" s="45">
        <v>0</v>
      </c>
      <c r="R25" s="46">
        <v>0</v>
      </c>
      <c r="S25" s="45">
        <v>0</v>
      </c>
      <c r="T25" s="45">
        <v>0</v>
      </c>
      <c r="U25" s="46">
        <v>0</v>
      </c>
      <c r="V25" s="45">
        <v>0</v>
      </c>
      <c r="W25" s="47">
        <v>0</v>
      </c>
      <c r="X25" s="48">
        <v>125579</v>
      </c>
      <c r="Y25" s="42">
        <v>121888.9</v>
      </c>
      <c r="Z25" s="40">
        <f t="shared" si="6"/>
        <v>97.06153098846144</v>
      </c>
    </row>
    <row r="26" spans="1:26" ht="38.25">
      <c r="A26" s="36" t="s">
        <v>35</v>
      </c>
      <c r="B26" s="49">
        <v>853</v>
      </c>
      <c r="C26" s="38">
        <f t="shared" si="0"/>
        <v>2114431</v>
      </c>
      <c r="D26" s="39">
        <f t="shared" si="0"/>
        <v>2095562.5400000003</v>
      </c>
      <c r="E26" s="40">
        <f t="shared" si="1"/>
        <v>99.107634157842</v>
      </c>
      <c r="F26" s="41">
        <f t="shared" si="2"/>
        <v>2056488</v>
      </c>
      <c r="G26" s="42">
        <f t="shared" si="2"/>
        <v>2037619.7000000002</v>
      </c>
      <c r="H26" s="40">
        <f t="shared" si="3"/>
        <v>99.08249890103906</v>
      </c>
      <c r="I26" s="43">
        <v>761732</v>
      </c>
      <c r="J26" s="45">
        <v>761471.54</v>
      </c>
      <c r="K26" s="45">
        <f t="shared" si="5"/>
        <v>99.96580687170817</v>
      </c>
      <c r="L26" s="45">
        <v>224190</v>
      </c>
      <c r="M26" s="45">
        <v>211824.33</v>
      </c>
      <c r="N26" s="45">
        <f t="shared" si="4"/>
        <v>94.4842901110665</v>
      </c>
      <c r="O26" s="46">
        <v>1070566</v>
      </c>
      <c r="P26" s="45">
        <v>1064323.83</v>
      </c>
      <c r="Q26" s="45">
        <v>0</v>
      </c>
      <c r="R26" s="46">
        <v>0</v>
      </c>
      <c r="S26" s="45">
        <v>0</v>
      </c>
      <c r="T26" s="45">
        <v>0</v>
      </c>
      <c r="U26" s="46">
        <v>0</v>
      </c>
      <c r="V26" s="45">
        <v>0</v>
      </c>
      <c r="W26" s="47">
        <v>0</v>
      </c>
      <c r="X26" s="48">
        <v>57943</v>
      </c>
      <c r="Y26" s="42">
        <v>57942.84</v>
      </c>
      <c r="Z26" s="40">
        <f t="shared" si="6"/>
        <v>99.99972386655851</v>
      </c>
    </row>
    <row r="27" spans="1:26" ht="38.25">
      <c r="A27" s="36" t="s">
        <v>36</v>
      </c>
      <c r="B27" s="49">
        <v>854</v>
      </c>
      <c r="C27" s="38">
        <f t="shared" si="0"/>
        <v>11754561</v>
      </c>
      <c r="D27" s="39">
        <f t="shared" si="0"/>
        <v>10966635.090000002</v>
      </c>
      <c r="E27" s="40">
        <f t="shared" si="1"/>
        <v>93.29684953780921</v>
      </c>
      <c r="F27" s="41">
        <f t="shared" si="2"/>
        <v>11656514</v>
      </c>
      <c r="G27" s="42">
        <f t="shared" si="2"/>
        <v>10868589.940000001</v>
      </c>
      <c r="H27" s="40">
        <f t="shared" si="3"/>
        <v>93.24048287506884</v>
      </c>
      <c r="I27" s="43">
        <v>5769392</v>
      </c>
      <c r="J27" s="45">
        <v>5768623.37</v>
      </c>
      <c r="K27" s="45">
        <f t="shared" si="5"/>
        <v>99.9866774523208</v>
      </c>
      <c r="L27" s="45">
        <v>5518002</v>
      </c>
      <c r="M27" s="45">
        <v>4732449.73</v>
      </c>
      <c r="N27" s="45">
        <f t="shared" si="4"/>
        <v>85.76382774054812</v>
      </c>
      <c r="O27" s="46">
        <v>369120</v>
      </c>
      <c r="P27" s="45">
        <v>367516.84</v>
      </c>
      <c r="Q27" s="45">
        <v>0</v>
      </c>
      <c r="R27" s="46">
        <v>0</v>
      </c>
      <c r="S27" s="45">
        <v>0</v>
      </c>
      <c r="T27" s="45">
        <v>0</v>
      </c>
      <c r="U27" s="46">
        <v>0</v>
      </c>
      <c r="V27" s="45">
        <v>0</v>
      </c>
      <c r="W27" s="47">
        <v>0</v>
      </c>
      <c r="X27" s="48">
        <v>98047</v>
      </c>
      <c r="Y27" s="42">
        <v>98045.15</v>
      </c>
      <c r="Z27" s="40">
        <f t="shared" si="6"/>
        <v>99.99811314981591</v>
      </c>
    </row>
    <row r="28" spans="1:26" ht="25.5">
      <c r="A28" s="36" t="s">
        <v>37</v>
      </c>
      <c r="B28" s="49">
        <v>900</v>
      </c>
      <c r="C28" s="38">
        <f t="shared" si="0"/>
        <v>11951132</v>
      </c>
      <c r="D28" s="39">
        <f t="shared" si="0"/>
        <v>11002574.83</v>
      </c>
      <c r="E28" s="40">
        <f t="shared" si="1"/>
        <v>92.0630349493253</v>
      </c>
      <c r="F28" s="41">
        <f t="shared" si="2"/>
        <v>7889012</v>
      </c>
      <c r="G28" s="42">
        <f t="shared" si="2"/>
        <v>7280950.07</v>
      </c>
      <c r="H28" s="40">
        <f t="shared" si="3"/>
        <v>92.29229300196273</v>
      </c>
      <c r="I28" s="43">
        <v>450405</v>
      </c>
      <c r="J28" s="45">
        <v>433682.33</v>
      </c>
      <c r="K28" s="45">
        <f t="shared" si="5"/>
        <v>96.28719263773715</v>
      </c>
      <c r="L28" s="45">
        <v>7438607</v>
      </c>
      <c r="M28" s="45">
        <v>6847267.74</v>
      </c>
      <c r="N28" s="45">
        <f t="shared" si="4"/>
        <v>92.0504032542652</v>
      </c>
      <c r="O28" s="46">
        <v>0</v>
      </c>
      <c r="P28" s="45">
        <v>0</v>
      </c>
      <c r="Q28" s="45">
        <v>0</v>
      </c>
      <c r="R28" s="46">
        <v>0</v>
      </c>
      <c r="S28" s="45">
        <v>0</v>
      </c>
      <c r="T28" s="45">
        <v>0</v>
      </c>
      <c r="U28" s="46">
        <v>0</v>
      </c>
      <c r="V28" s="45">
        <v>0</v>
      </c>
      <c r="W28" s="47">
        <v>0</v>
      </c>
      <c r="X28" s="48">
        <v>4062120</v>
      </c>
      <c r="Y28" s="42">
        <v>3721624.76</v>
      </c>
      <c r="Z28" s="40">
        <f t="shared" si="6"/>
        <v>91.61779464909948</v>
      </c>
    </row>
    <row r="29" spans="1:26" ht="18" customHeight="1">
      <c r="A29" s="36" t="s">
        <v>38</v>
      </c>
      <c r="B29" s="49">
        <v>921</v>
      </c>
      <c r="C29" s="38">
        <f t="shared" si="0"/>
        <v>7259797</v>
      </c>
      <c r="D29" s="39">
        <f t="shared" si="0"/>
        <v>7121053.46</v>
      </c>
      <c r="E29" s="40">
        <f t="shared" si="1"/>
        <v>98.08887851822854</v>
      </c>
      <c r="F29" s="41">
        <f t="shared" si="2"/>
        <v>5736397</v>
      </c>
      <c r="G29" s="42">
        <f t="shared" si="2"/>
        <v>5684141.84</v>
      </c>
      <c r="H29" s="40">
        <f t="shared" si="3"/>
        <v>99.08905956125422</v>
      </c>
      <c r="I29" s="43">
        <v>40710</v>
      </c>
      <c r="J29" s="45">
        <v>39255</v>
      </c>
      <c r="K29" s="45">
        <f t="shared" si="5"/>
        <v>96.42593957258659</v>
      </c>
      <c r="L29" s="45">
        <v>776394</v>
      </c>
      <c r="M29" s="45">
        <v>732209.98</v>
      </c>
      <c r="N29" s="45">
        <f t="shared" si="4"/>
        <v>94.30907245548008</v>
      </c>
      <c r="O29" s="46">
        <v>4919293</v>
      </c>
      <c r="P29" s="45">
        <v>4912676.86</v>
      </c>
      <c r="Q29" s="45">
        <v>0</v>
      </c>
      <c r="R29" s="46">
        <v>0</v>
      </c>
      <c r="S29" s="45">
        <v>0</v>
      </c>
      <c r="T29" s="45">
        <v>0</v>
      </c>
      <c r="U29" s="46">
        <v>0</v>
      </c>
      <c r="V29" s="45">
        <v>0</v>
      </c>
      <c r="W29" s="47">
        <v>0</v>
      </c>
      <c r="X29" s="48">
        <v>1523400</v>
      </c>
      <c r="Y29" s="42">
        <v>1436911.62</v>
      </c>
      <c r="Z29" s="40">
        <f t="shared" si="6"/>
        <v>94.32267428121308</v>
      </c>
    </row>
    <row r="30" spans="1:26" ht="25.5" customHeight="1" thickBot="1">
      <c r="A30" s="50" t="s">
        <v>39</v>
      </c>
      <c r="B30" s="51">
        <v>926</v>
      </c>
      <c r="C30" s="52">
        <f t="shared" si="0"/>
        <v>9980629</v>
      </c>
      <c r="D30" s="53">
        <f t="shared" si="0"/>
        <v>9783692.36</v>
      </c>
      <c r="E30" s="54">
        <f t="shared" si="1"/>
        <v>98.02681133623943</v>
      </c>
      <c r="F30" s="55">
        <f t="shared" si="2"/>
        <v>7502629</v>
      </c>
      <c r="G30" s="56">
        <f t="shared" si="2"/>
        <v>7414983.8</v>
      </c>
      <c r="H30" s="54">
        <f t="shared" si="3"/>
        <v>98.8318068239813</v>
      </c>
      <c r="I30" s="57">
        <v>2472535</v>
      </c>
      <c r="J30" s="58">
        <v>2453239.65</v>
      </c>
      <c r="K30" s="58">
        <f t="shared" si="5"/>
        <v>99.21961266473477</v>
      </c>
      <c r="L30" s="58">
        <v>4143694</v>
      </c>
      <c r="M30" s="58">
        <v>4075344.15</v>
      </c>
      <c r="N30" s="58">
        <f t="shared" si="4"/>
        <v>98.35050923161796</v>
      </c>
      <c r="O30" s="59">
        <v>886400</v>
      </c>
      <c r="P30" s="58">
        <v>886400</v>
      </c>
      <c r="Q30" s="58">
        <v>0</v>
      </c>
      <c r="R30" s="59">
        <v>0</v>
      </c>
      <c r="S30" s="58">
        <v>0</v>
      </c>
      <c r="T30" s="58">
        <v>0</v>
      </c>
      <c r="U30" s="59">
        <v>0</v>
      </c>
      <c r="V30" s="58">
        <v>0</v>
      </c>
      <c r="W30" s="60">
        <v>0</v>
      </c>
      <c r="X30" s="61">
        <v>2478000</v>
      </c>
      <c r="Y30" s="56">
        <v>2368708.56</v>
      </c>
      <c r="Z30" s="54">
        <f t="shared" si="6"/>
        <v>95.58953026634383</v>
      </c>
    </row>
    <row r="31" spans="3:26" ht="12.75"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</row>
    <row r="32" spans="3:26" ht="12.75"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</row>
    <row r="33" spans="3:26" ht="12.75"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</row>
    <row r="34" spans="3:26" ht="12.75"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</row>
    <row r="35" spans="3:26" ht="12.75"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</row>
    <row r="36" spans="3:26" ht="12.75"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</row>
    <row r="37" spans="3:26" ht="12.75"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</row>
    <row r="38" spans="3:26" ht="12.75"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</row>
    <row r="39" spans="3:26" ht="12.75"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</row>
    <row r="40" spans="3:26" ht="12.75"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</row>
    <row r="41" spans="3:26" ht="12.75"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</row>
    <row r="42" spans="3:26" ht="12.75"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</row>
    <row r="43" spans="3:26" ht="12.75"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</row>
    <row r="44" spans="3:26" ht="12.75"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</row>
    <row r="45" spans="3:26" ht="12.75"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</row>
    <row r="46" spans="3:26" ht="12.75"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</row>
  </sheetData>
  <mergeCells count="11">
    <mergeCell ref="A2:Z2"/>
    <mergeCell ref="A5:B7"/>
    <mergeCell ref="C5:E6"/>
    <mergeCell ref="F5:H6"/>
    <mergeCell ref="I5:W5"/>
    <mergeCell ref="X5:Z6"/>
    <mergeCell ref="I6:K6"/>
    <mergeCell ref="L6:N6"/>
    <mergeCell ref="O6:Q6"/>
    <mergeCell ref="R6:T6"/>
    <mergeCell ref="U6:W6"/>
  </mergeCells>
  <printOptions/>
  <pageMargins left="0" right="0" top="0.7874015748031497" bottom="0.7874015748031497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Piotrkowie T.</dc:creator>
  <cp:keywords/>
  <dc:description/>
  <cp:lastModifiedBy>4-0221</cp:lastModifiedBy>
  <cp:lastPrinted>2008-03-31T09:56:37Z</cp:lastPrinted>
  <dcterms:created xsi:type="dcterms:W3CDTF">2004-06-21T08:14:56Z</dcterms:created>
  <dcterms:modified xsi:type="dcterms:W3CDTF">2008-05-26T09:05:31Z</dcterms:modified>
  <cp:category/>
  <cp:version/>
  <cp:contentType/>
  <cp:contentStatus/>
</cp:coreProperties>
</file>