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Titles" localSheetId="0">'Arkusz2'!$6:$8</definedName>
  </definedNames>
  <calcPr fullCalcOnLoad="1"/>
</workbook>
</file>

<file path=xl/sharedStrings.xml><?xml version="1.0" encoding="utf-8"?>
<sst xmlns="http://schemas.openxmlformats.org/spreadsheetml/2006/main" count="161" uniqueCount="115">
  <si>
    <t xml:space="preserve">ZMIANY  W  PLANIE  NAKŁADÓW  NA  INWESTYCJE </t>
  </si>
  <si>
    <t>klasyfik. budżet.</t>
  </si>
  <si>
    <t>TREŚĆ</t>
  </si>
  <si>
    <t>Plan przed zmianą</t>
  </si>
  <si>
    <t>Zmiana ( + ) : ( - )</t>
  </si>
  <si>
    <t>Plan po zmianach</t>
  </si>
  <si>
    <t>śr. wł.</t>
  </si>
  <si>
    <t>dotacje</t>
  </si>
  <si>
    <t>RAZEM</t>
  </si>
  <si>
    <t>lokalny transport zbiorowy</t>
  </si>
  <si>
    <t>drogi publiczne gminy</t>
  </si>
  <si>
    <t>urząd miasta</t>
  </si>
  <si>
    <t>szkoły podstawowe</t>
  </si>
  <si>
    <t>gospodarka ściekowa i ochrona wód</t>
  </si>
  <si>
    <t>schroniska dla zwierząt</t>
  </si>
  <si>
    <t>oświetlenie ulic</t>
  </si>
  <si>
    <t>instytucje kultury fizycznej</t>
  </si>
  <si>
    <t>ś</t>
  </si>
  <si>
    <t>szkoły zawodowe</t>
  </si>
  <si>
    <t>placówki opiekuńczo-wychowawcze</t>
  </si>
  <si>
    <t>gospodarka gruntami i nieruchomościami</t>
  </si>
  <si>
    <t>gimnazja</t>
  </si>
  <si>
    <t>domy pomocy społecznej</t>
  </si>
  <si>
    <t>ośrodki pomocy społecznej</t>
  </si>
  <si>
    <t>§ 6050</t>
  </si>
  <si>
    <t>k</t>
  </si>
  <si>
    <t>nadzór budowlany</t>
  </si>
  <si>
    <t>Transport i łączność</t>
  </si>
  <si>
    <t>§ 6060</t>
  </si>
  <si>
    <t>pozostała działalność w gosp.mieszkaniowej</t>
  </si>
  <si>
    <t>pozostała działalność w działaln.usługowej</t>
  </si>
  <si>
    <t>pozostała działalność w bezpieczeństwie</t>
  </si>
  <si>
    <t>żłobek</t>
  </si>
  <si>
    <t>pozostała działalność w gosp. komunalnej</t>
  </si>
  <si>
    <t>pozostała działalność w kulturze fizycznej</t>
  </si>
  <si>
    <t>600-60016</t>
  </si>
  <si>
    <t>p</t>
  </si>
  <si>
    <t>deszczową</t>
  </si>
  <si>
    <t>komenda państwowej straży pożarnej</t>
  </si>
  <si>
    <t>bursa szkolna</t>
  </si>
  <si>
    <t xml:space="preserve">A =  R A Z E M   wydatki na zadania inwestycjne dotyczące gminy </t>
  </si>
  <si>
    <t xml:space="preserve">domy kultury </t>
  </si>
  <si>
    <t>B = R A Z E M   wydatki na zadania inwestycjne dotyczące powiatu</t>
  </si>
  <si>
    <t xml:space="preserve">drogi publiczne </t>
  </si>
  <si>
    <t>szpitale ogólne</t>
  </si>
  <si>
    <t>pozostała działalność w gospodarce komunalnej</t>
  </si>
  <si>
    <t>Biblioteka</t>
  </si>
  <si>
    <t>Muzeum</t>
  </si>
  <si>
    <t>pozostała działalność w kulturze</t>
  </si>
  <si>
    <t>Oznaczenie źródeł finansowania:</t>
  </si>
  <si>
    <t xml:space="preserve">ś  - </t>
  </si>
  <si>
    <t>środki własne</t>
  </si>
  <si>
    <t xml:space="preserve">k  - </t>
  </si>
  <si>
    <t xml:space="preserve">kredyt </t>
  </si>
  <si>
    <t xml:space="preserve">p  - </t>
  </si>
  <si>
    <t>pożyczki</t>
  </si>
  <si>
    <t xml:space="preserve">Oświata i wychowanie </t>
  </si>
  <si>
    <t>gminazjum</t>
  </si>
  <si>
    <t>851-85111</t>
  </si>
  <si>
    <t>§ 6300</t>
  </si>
  <si>
    <t>754-75411</t>
  </si>
  <si>
    <t>Bezpieczeństwo publiczne</t>
  </si>
  <si>
    <t>państwowa straż pożarna</t>
  </si>
  <si>
    <t>Budowa ul. Powstańców Warszawskich, ul. Rodziny</t>
  </si>
  <si>
    <t xml:space="preserve">Rajkowskich, ulic przyległych wraz z kanalizacją </t>
  </si>
  <si>
    <t>926-92604</t>
  </si>
  <si>
    <t xml:space="preserve">Kultura fizyczna i sport </t>
  </si>
  <si>
    <t>zmiana nazwy zadania:</t>
  </si>
  <si>
    <t>Rady Miasta w Piotrkowie Tryb.</t>
  </si>
  <si>
    <t xml:space="preserve">umorzenie </t>
  </si>
  <si>
    <t>pożyczki nr</t>
  </si>
  <si>
    <t>INWESTYCJE  OGÓŁEM = A + B                                                                                             wydatki na zdania inwestycjne dotyczące zadań gminy                                        i powiatu</t>
  </si>
  <si>
    <t>801-80130</t>
  </si>
  <si>
    <t xml:space="preserve">Budowa przyłącza kanalizacji deszczowej przy </t>
  </si>
  <si>
    <t xml:space="preserve">ZSP Nr 1 przy ul. Roosevelta 1 </t>
  </si>
  <si>
    <t>Zakup kserokopiarki dla Gimnazjum Nr 5</t>
  </si>
  <si>
    <t>197/OA/P/2004</t>
  </si>
  <si>
    <t>801-80104</t>
  </si>
  <si>
    <t>Oświata i wychowanie</t>
  </si>
  <si>
    <t>przedszkola</t>
  </si>
  <si>
    <t xml:space="preserve">Termomodernizacja Przedszkole Nr 7 - w ramach </t>
  </si>
  <si>
    <t>programu ,,termomodernizacja budynków''</t>
  </si>
  <si>
    <t>i 50/OW/P/2005</t>
  </si>
  <si>
    <t>921-92116</t>
  </si>
  <si>
    <t>biblioteka</t>
  </si>
  <si>
    <t>§ 6220</t>
  </si>
  <si>
    <t>inwestycyjne</t>
  </si>
  <si>
    <t xml:space="preserve">Dotacja dla Miejskiej Biblioteki Publicznej na zakupy </t>
  </si>
  <si>
    <t>prace geodezyjne i kartograficzne</t>
  </si>
  <si>
    <t>ochotnicze straze pożarne</t>
  </si>
  <si>
    <t>przeciwdziałanie alkoholizmowi</t>
  </si>
  <si>
    <t>ośrodki sportu</t>
  </si>
  <si>
    <t>licea ogólnokształcące</t>
  </si>
  <si>
    <t>ZONA</t>
  </si>
  <si>
    <t>pomoc materiałna dla uczniów</t>
  </si>
  <si>
    <t>Ochrona zdrowia</t>
  </si>
  <si>
    <t>Dotacja na budowę parkingu dla potrzeb Samodzielnego</t>
  </si>
  <si>
    <t xml:space="preserve">Szpitala Wojewódzkiego oraz na zakup myjek  </t>
  </si>
  <si>
    <t>automatycznych dla potrzeb oddziału gastrologicznego</t>
  </si>
  <si>
    <t>zwalczanie narkomanii</t>
  </si>
  <si>
    <t>Doposażenie w sprzęt biurowo-informatyczny Sekcji</t>
  </si>
  <si>
    <t xml:space="preserve">ds.Nieletnich i Patologii Komendy Miejskiej Policji </t>
  </si>
  <si>
    <t xml:space="preserve">Zakup lekkiego samochodu dowódczo-sztabowego </t>
  </si>
  <si>
    <t>z funkcją rozpoznawania skażeń chemicznych dla KM PSP</t>
  </si>
  <si>
    <t>Kultura i ochrona dziedzictwa narodowego</t>
  </si>
  <si>
    <t xml:space="preserve">Zakupy inwestycyjne dla Miejskiej Biblioteki Publicznej </t>
  </si>
  <si>
    <t>Modernizacja nawierzchni boiska Hali Relax</t>
  </si>
  <si>
    <t>Zakup i montaż siedzisk na kortach</t>
  </si>
  <si>
    <t>801- 80110</t>
  </si>
  <si>
    <t>851- 85153</t>
  </si>
  <si>
    <t>851- 85154</t>
  </si>
  <si>
    <t>Załącznik nr  7</t>
  </si>
  <si>
    <t xml:space="preserve">Budowa placów gier i zabaw </t>
  </si>
  <si>
    <t>do Uchwały Nr   IX/125/07</t>
  </si>
  <si>
    <t>z dnia  30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</si>
</sst>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8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vertical="center" wrapText="1"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vertical="center" wrapText="1"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0" fillId="2" borderId="3" xfId="0" applyNumberFormat="1" applyFont="1" applyFill="1" applyBorder="1" applyAlignment="1">
      <alignment vertical="center" wrapText="1"/>
    </xf>
    <xf numFmtId="3" fontId="0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3" fontId="0" fillId="2" borderId="3" xfId="0" applyNumberForma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25" zoomScaleNormal="125" workbookViewId="0" topLeftCell="B1">
      <selection activeCell="B35" sqref="B35"/>
    </sheetView>
  </sheetViews>
  <sheetFormatPr defaultColWidth="9.00390625" defaultRowHeight="12.75"/>
  <cols>
    <col min="1" max="1" width="9.625" style="0" customWidth="1"/>
    <col min="2" max="2" width="47.00390625" style="0" customWidth="1"/>
    <col min="3" max="3" width="10.375" style="0" customWidth="1"/>
    <col min="4" max="4" width="10.25390625" style="0" customWidth="1"/>
    <col min="5" max="5" width="10.125" style="0" customWidth="1"/>
    <col min="6" max="6" width="10.375" style="0" customWidth="1"/>
    <col min="7" max="7" width="8.75390625" style="0" customWidth="1"/>
    <col min="8" max="8" width="9.25390625" style="0" customWidth="1"/>
    <col min="9" max="11" width="10.125" style="0" customWidth="1"/>
  </cols>
  <sheetData>
    <row r="1" spans="2:11" ht="15.75">
      <c r="B1" s="80"/>
      <c r="I1" s="158" t="s">
        <v>111</v>
      </c>
      <c r="J1" s="158"/>
      <c r="K1" s="158"/>
    </row>
    <row r="2" spans="9:11" ht="12.75">
      <c r="I2" s="158" t="s">
        <v>113</v>
      </c>
      <c r="J2" s="158"/>
      <c r="K2" s="158"/>
    </row>
    <row r="3" spans="9:11" ht="12.75">
      <c r="I3" s="158" t="s">
        <v>68</v>
      </c>
      <c r="J3" s="158"/>
      <c r="K3" s="158"/>
    </row>
    <row r="4" spans="9:11" ht="12.75">
      <c r="I4" s="158" t="s">
        <v>114</v>
      </c>
      <c r="J4" s="158"/>
      <c r="K4" s="158"/>
    </row>
    <row r="5" spans="1:11" ht="18" customHeight="1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8" customHeight="1">
      <c r="A6" s="155" t="s">
        <v>1</v>
      </c>
      <c r="B6" s="155" t="s">
        <v>2</v>
      </c>
      <c r="C6" s="157" t="s">
        <v>3</v>
      </c>
      <c r="D6" s="157"/>
      <c r="E6" s="157"/>
      <c r="F6" s="157" t="s">
        <v>4</v>
      </c>
      <c r="G6" s="157"/>
      <c r="H6" s="157"/>
      <c r="I6" s="157" t="s">
        <v>5</v>
      </c>
      <c r="J6" s="157"/>
      <c r="K6" s="157"/>
    </row>
    <row r="7" spans="1:11" ht="18" customHeight="1">
      <c r="A7" s="155"/>
      <c r="B7" s="155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</row>
    <row r="9" spans="1:11" s="49" customFormat="1" ht="35.25" customHeight="1">
      <c r="A9" s="155" t="s">
        <v>71</v>
      </c>
      <c r="B9" s="155"/>
      <c r="C9" s="2">
        <f>C10+C72</f>
        <v>36039953</v>
      </c>
      <c r="D9" s="2">
        <f>D10+D72</f>
        <v>11778994</v>
      </c>
      <c r="E9" s="2">
        <f>C9+D9</f>
        <v>47818947</v>
      </c>
      <c r="F9" s="2">
        <f>F10+F72</f>
        <v>835440</v>
      </c>
      <c r="G9" s="2">
        <f>G10+G72</f>
        <v>88000</v>
      </c>
      <c r="H9" s="2">
        <f>F9+G9</f>
        <v>923440</v>
      </c>
      <c r="I9" s="2">
        <f>F9+C9</f>
        <v>36875393</v>
      </c>
      <c r="J9" s="2">
        <f>G9+D9</f>
        <v>11866994</v>
      </c>
      <c r="K9" s="2">
        <f>SUM(I9:J9)</f>
        <v>48742387</v>
      </c>
    </row>
    <row r="10" spans="1:11" s="49" customFormat="1" ht="24" customHeight="1">
      <c r="A10" s="156" t="s">
        <v>40</v>
      </c>
      <c r="B10" s="156"/>
      <c r="C10" s="2">
        <f>SUM(C11:C34)</f>
        <v>28264775</v>
      </c>
      <c r="D10" s="2">
        <f>SUM(D11:D34)</f>
        <v>3246736</v>
      </c>
      <c r="E10" s="2">
        <f>SUM(C10:D10)</f>
        <v>31511511</v>
      </c>
      <c r="F10" s="2">
        <f>SUM(F11:F34)</f>
        <v>328300</v>
      </c>
      <c r="G10" s="2">
        <f>SUM(G11:G34)</f>
        <v>0</v>
      </c>
      <c r="H10" s="2">
        <f>F10+G10</f>
        <v>328300</v>
      </c>
      <c r="I10" s="2">
        <f>F10+C10</f>
        <v>28593075</v>
      </c>
      <c r="J10" s="2">
        <f>G10+D10</f>
        <v>3246736</v>
      </c>
      <c r="K10" s="2">
        <f>SUM(I10:J10)</f>
        <v>31839811</v>
      </c>
    </row>
    <row r="11" spans="1:11" s="49" customFormat="1" ht="12.75" customHeight="1">
      <c r="A11" s="50">
        <v>60004</v>
      </c>
      <c r="B11" s="51" t="s">
        <v>9</v>
      </c>
      <c r="C11" s="52">
        <v>72000</v>
      </c>
      <c r="D11" s="52">
        <v>0</v>
      </c>
      <c r="E11" s="3">
        <f>C11+D11</f>
        <v>72000</v>
      </c>
      <c r="F11" s="52">
        <v>0</v>
      </c>
      <c r="G11" s="52">
        <v>0</v>
      </c>
      <c r="H11" s="3">
        <f>F11+G11</f>
        <v>0</v>
      </c>
      <c r="I11" s="3">
        <f aca="true" t="shared" si="0" ref="I11:K30">C11+F11</f>
        <v>72000</v>
      </c>
      <c r="J11" s="3">
        <f t="shared" si="0"/>
        <v>0</v>
      </c>
      <c r="K11" s="3">
        <f t="shared" si="0"/>
        <v>72000</v>
      </c>
    </row>
    <row r="12" spans="1:11" s="49" customFormat="1" ht="12.75" customHeight="1">
      <c r="A12" s="50">
        <v>60016</v>
      </c>
      <c r="B12" s="51" t="s">
        <v>10</v>
      </c>
      <c r="C12" s="52">
        <v>8262334</v>
      </c>
      <c r="D12" s="52">
        <v>2269002</v>
      </c>
      <c r="E12" s="3">
        <f aca="true" t="shared" si="1" ref="E12:E34">C12+D12</f>
        <v>10531336</v>
      </c>
      <c r="F12" s="52">
        <f>F35</f>
        <v>0</v>
      </c>
      <c r="G12" s="52">
        <f>-G1</f>
        <v>0</v>
      </c>
      <c r="H12" s="3">
        <f aca="true" t="shared" si="2" ref="H12:H34">F12+G12</f>
        <v>0</v>
      </c>
      <c r="I12" s="3">
        <f t="shared" si="0"/>
        <v>8262334</v>
      </c>
      <c r="J12" s="3">
        <f t="shared" si="0"/>
        <v>2269002</v>
      </c>
      <c r="K12" s="3">
        <f t="shared" si="0"/>
        <v>10531336</v>
      </c>
    </row>
    <row r="13" spans="1:11" s="49" customFormat="1" ht="12.75" customHeight="1">
      <c r="A13" s="50">
        <v>70005</v>
      </c>
      <c r="B13" s="51" t="s">
        <v>20</v>
      </c>
      <c r="C13" s="52">
        <v>3200000</v>
      </c>
      <c r="D13" s="52">
        <v>0</v>
      </c>
      <c r="E13" s="3">
        <f t="shared" si="1"/>
        <v>3200000</v>
      </c>
      <c r="F13" s="52">
        <v>0</v>
      </c>
      <c r="G13" s="52">
        <v>0</v>
      </c>
      <c r="H13" s="3">
        <f t="shared" si="2"/>
        <v>0</v>
      </c>
      <c r="I13" s="3">
        <f t="shared" si="0"/>
        <v>3200000</v>
      </c>
      <c r="J13" s="3">
        <f t="shared" si="0"/>
        <v>0</v>
      </c>
      <c r="K13" s="3">
        <f t="shared" si="0"/>
        <v>3200000</v>
      </c>
    </row>
    <row r="14" spans="1:11" s="49" customFormat="1" ht="12.75" customHeight="1">
      <c r="A14" s="50">
        <v>70095</v>
      </c>
      <c r="B14" s="51" t="s">
        <v>29</v>
      </c>
      <c r="C14" s="52">
        <v>3145000</v>
      </c>
      <c r="D14" s="52">
        <v>0</v>
      </c>
      <c r="E14" s="3">
        <f t="shared" si="1"/>
        <v>3145000</v>
      </c>
      <c r="F14" s="52">
        <v>0</v>
      </c>
      <c r="G14" s="52">
        <v>0</v>
      </c>
      <c r="H14" s="3">
        <f t="shared" si="2"/>
        <v>0</v>
      </c>
      <c r="I14" s="3">
        <f t="shared" si="0"/>
        <v>3145000</v>
      </c>
      <c r="J14" s="3">
        <f t="shared" si="0"/>
        <v>0</v>
      </c>
      <c r="K14" s="3">
        <f t="shared" si="0"/>
        <v>3145000</v>
      </c>
    </row>
    <row r="15" spans="1:11" s="49" customFormat="1" ht="12.75" customHeight="1">
      <c r="A15" s="50">
        <v>71014</v>
      </c>
      <c r="B15" s="51" t="s">
        <v>88</v>
      </c>
      <c r="C15" s="52">
        <v>250000</v>
      </c>
      <c r="D15" s="52">
        <v>0</v>
      </c>
      <c r="E15" s="3">
        <f>C15+D15</f>
        <v>250000</v>
      </c>
      <c r="F15" s="52">
        <v>0</v>
      </c>
      <c r="G15" s="52">
        <v>0</v>
      </c>
      <c r="H15" s="3">
        <f>F15+G15</f>
        <v>0</v>
      </c>
      <c r="I15" s="3">
        <f>C15+F15</f>
        <v>250000</v>
      </c>
      <c r="J15" s="3">
        <f>D15+G15</f>
        <v>0</v>
      </c>
      <c r="K15" s="3">
        <f>E15+H15</f>
        <v>250000</v>
      </c>
    </row>
    <row r="16" spans="1:11" s="49" customFormat="1" ht="12.75" customHeight="1">
      <c r="A16" s="50">
        <v>71095</v>
      </c>
      <c r="B16" s="51" t="s">
        <v>30</v>
      </c>
      <c r="C16" s="52">
        <v>150000</v>
      </c>
      <c r="D16" s="52">
        <v>0</v>
      </c>
      <c r="E16" s="3">
        <f t="shared" si="1"/>
        <v>150000</v>
      </c>
      <c r="F16" s="52">
        <v>0</v>
      </c>
      <c r="G16" s="52">
        <v>0</v>
      </c>
      <c r="H16" s="3">
        <f t="shared" si="2"/>
        <v>0</v>
      </c>
      <c r="I16" s="3">
        <f t="shared" si="0"/>
        <v>150000</v>
      </c>
      <c r="J16" s="3">
        <f t="shared" si="0"/>
        <v>0</v>
      </c>
      <c r="K16" s="3">
        <f t="shared" si="0"/>
        <v>150000</v>
      </c>
    </row>
    <row r="17" spans="1:11" s="49" customFormat="1" ht="12.75" customHeight="1">
      <c r="A17" s="50">
        <v>75023</v>
      </c>
      <c r="B17" s="51" t="s">
        <v>11</v>
      </c>
      <c r="C17" s="52">
        <v>530000</v>
      </c>
      <c r="D17" s="52">
        <v>0</v>
      </c>
      <c r="E17" s="3">
        <f t="shared" si="1"/>
        <v>530000</v>
      </c>
      <c r="F17" s="52">
        <v>0</v>
      </c>
      <c r="G17" s="52">
        <v>0</v>
      </c>
      <c r="H17" s="3">
        <f t="shared" si="2"/>
        <v>0</v>
      </c>
      <c r="I17" s="3">
        <f t="shared" si="0"/>
        <v>530000</v>
      </c>
      <c r="J17" s="3">
        <f t="shared" si="0"/>
        <v>0</v>
      </c>
      <c r="K17" s="3">
        <f t="shared" si="0"/>
        <v>530000</v>
      </c>
    </row>
    <row r="18" spans="1:11" s="49" customFormat="1" ht="12.75" customHeight="1">
      <c r="A18" s="50">
        <v>75412</v>
      </c>
      <c r="B18" s="51" t="s">
        <v>89</v>
      </c>
      <c r="C18" s="52">
        <v>8500</v>
      </c>
      <c r="D18" s="52">
        <v>0</v>
      </c>
      <c r="E18" s="3">
        <f t="shared" si="1"/>
        <v>8500</v>
      </c>
      <c r="F18" s="52">
        <v>0</v>
      </c>
      <c r="G18" s="52">
        <v>0</v>
      </c>
      <c r="H18" s="3">
        <f t="shared" si="2"/>
        <v>0</v>
      </c>
      <c r="I18" s="3">
        <f t="shared" si="0"/>
        <v>8500</v>
      </c>
      <c r="J18" s="3">
        <f t="shared" si="0"/>
        <v>0</v>
      </c>
      <c r="K18" s="3">
        <f t="shared" si="0"/>
        <v>8500</v>
      </c>
    </row>
    <row r="19" spans="1:11" s="49" customFormat="1" ht="12.75" customHeight="1">
      <c r="A19" s="50">
        <v>75495</v>
      </c>
      <c r="B19" s="51" t="s">
        <v>31</v>
      </c>
      <c r="C19" s="52">
        <v>150000</v>
      </c>
      <c r="D19" s="52">
        <v>0</v>
      </c>
      <c r="E19" s="3">
        <f t="shared" si="1"/>
        <v>150000</v>
      </c>
      <c r="F19" s="52">
        <v>0</v>
      </c>
      <c r="G19" s="52">
        <v>0</v>
      </c>
      <c r="H19" s="3">
        <f t="shared" si="2"/>
        <v>0</v>
      </c>
      <c r="I19" s="3">
        <f t="shared" si="0"/>
        <v>150000</v>
      </c>
      <c r="J19" s="3">
        <f t="shared" si="0"/>
        <v>0</v>
      </c>
      <c r="K19" s="3">
        <f t="shared" si="0"/>
        <v>150000</v>
      </c>
    </row>
    <row r="20" spans="1:11" s="49" customFormat="1" ht="12.75" customHeight="1">
      <c r="A20" s="50">
        <v>80101</v>
      </c>
      <c r="B20" s="51" t="s">
        <v>12</v>
      </c>
      <c r="C20" s="52">
        <v>1990000</v>
      </c>
      <c r="D20" s="52">
        <v>0</v>
      </c>
      <c r="E20" s="3">
        <f t="shared" si="1"/>
        <v>1990000</v>
      </c>
      <c r="F20" s="52">
        <v>0</v>
      </c>
      <c r="G20" s="52">
        <v>0</v>
      </c>
      <c r="H20" s="3">
        <f t="shared" si="2"/>
        <v>0</v>
      </c>
      <c r="I20" s="3">
        <f t="shared" si="0"/>
        <v>1990000</v>
      </c>
      <c r="J20" s="3">
        <f t="shared" si="0"/>
        <v>0</v>
      </c>
      <c r="K20" s="3">
        <f t="shared" si="0"/>
        <v>1990000</v>
      </c>
    </row>
    <row r="21" spans="1:11" s="49" customFormat="1" ht="12.75" customHeight="1">
      <c r="A21" s="50">
        <v>80104</v>
      </c>
      <c r="B21" s="51" t="s">
        <v>79</v>
      </c>
      <c r="C21" s="52">
        <v>1315675</v>
      </c>
      <c r="D21" s="52">
        <v>0</v>
      </c>
      <c r="E21" s="3">
        <f t="shared" si="1"/>
        <v>1315675</v>
      </c>
      <c r="F21" s="52">
        <v>0</v>
      </c>
      <c r="G21" s="52">
        <v>0</v>
      </c>
      <c r="H21" s="3">
        <f t="shared" si="2"/>
        <v>0</v>
      </c>
      <c r="I21" s="3">
        <f t="shared" si="0"/>
        <v>1315675</v>
      </c>
      <c r="J21" s="3">
        <f t="shared" si="0"/>
        <v>0</v>
      </c>
      <c r="K21" s="3">
        <f t="shared" si="0"/>
        <v>1315675</v>
      </c>
    </row>
    <row r="22" spans="1:11" s="49" customFormat="1" ht="12.75" customHeight="1">
      <c r="A22" s="50">
        <v>80110</v>
      </c>
      <c r="B22" s="51" t="s">
        <v>21</v>
      </c>
      <c r="C22" s="52">
        <v>0</v>
      </c>
      <c r="D22" s="52">
        <v>0</v>
      </c>
      <c r="E22" s="3">
        <f aca="true" t="shared" si="3" ref="E22:E27">C22+D22</f>
        <v>0</v>
      </c>
      <c r="F22" s="52">
        <f>F54</f>
        <v>8000</v>
      </c>
      <c r="G22" s="52">
        <v>0</v>
      </c>
      <c r="H22" s="3">
        <f aca="true" t="shared" si="4" ref="H22:H27">F22+G22</f>
        <v>8000</v>
      </c>
      <c r="I22" s="3">
        <f aca="true" t="shared" si="5" ref="I22:K23">C22+F22</f>
        <v>8000</v>
      </c>
      <c r="J22" s="3">
        <f t="shared" si="5"/>
        <v>0</v>
      </c>
      <c r="K22" s="3">
        <f t="shared" si="5"/>
        <v>8000</v>
      </c>
    </row>
    <row r="23" spans="1:11" s="49" customFormat="1" ht="12.75" customHeight="1">
      <c r="A23" s="50">
        <v>85153</v>
      </c>
      <c r="B23" s="51" t="s">
        <v>99</v>
      </c>
      <c r="C23" s="52">
        <v>0</v>
      </c>
      <c r="D23" s="52">
        <v>0</v>
      </c>
      <c r="E23" s="3">
        <f t="shared" si="3"/>
        <v>0</v>
      </c>
      <c r="F23" s="52">
        <f>F58</f>
        <v>20300</v>
      </c>
      <c r="G23" s="52">
        <v>0</v>
      </c>
      <c r="H23" s="3">
        <f t="shared" si="4"/>
        <v>20300</v>
      </c>
      <c r="I23" s="3">
        <f t="shared" si="5"/>
        <v>20300</v>
      </c>
      <c r="J23" s="3">
        <f t="shared" si="5"/>
        <v>0</v>
      </c>
      <c r="K23" s="3">
        <f t="shared" si="5"/>
        <v>20300</v>
      </c>
    </row>
    <row r="24" spans="1:11" s="49" customFormat="1" ht="12.75" customHeight="1">
      <c r="A24" s="50">
        <v>85154</v>
      </c>
      <c r="B24" s="51" t="s">
        <v>90</v>
      </c>
      <c r="C24" s="52">
        <v>45000</v>
      </c>
      <c r="D24" s="52">
        <v>0</v>
      </c>
      <c r="E24" s="3">
        <f t="shared" si="3"/>
        <v>45000</v>
      </c>
      <c r="F24" s="52">
        <f>F62</f>
        <v>160000</v>
      </c>
      <c r="G24" s="52">
        <v>0</v>
      </c>
      <c r="H24" s="3">
        <f t="shared" si="4"/>
        <v>160000</v>
      </c>
      <c r="I24" s="3">
        <f t="shared" si="0"/>
        <v>205000</v>
      </c>
      <c r="J24" s="3">
        <f t="shared" si="0"/>
        <v>0</v>
      </c>
      <c r="K24" s="3">
        <f t="shared" si="0"/>
        <v>205000</v>
      </c>
    </row>
    <row r="25" spans="1:12" s="49" customFormat="1" ht="12.75" customHeight="1">
      <c r="A25" s="50">
        <v>85219</v>
      </c>
      <c r="B25" s="51" t="s">
        <v>23</v>
      </c>
      <c r="C25" s="52">
        <v>25000</v>
      </c>
      <c r="D25" s="52">
        <v>0</v>
      </c>
      <c r="E25" s="3">
        <f t="shared" si="3"/>
        <v>25000</v>
      </c>
      <c r="F25" s="52">
        <v>0</v>
      </c>
      <c r="G25" s="52">
        <v>0</v>
      </c>
      <c r="H25" s="3">
        <f t="shared" si="4"/>
        <v>0</v>
      </c>
      <c r="I25" s="3">
        <f t="shared" si="0"/>
        <v>25000</v>
      </c>
      <c r="J25" s="3">
        <f t="shared" si="0"/>
        <v>0</v>
      </c>
      <c r="K25" s="3">
        <f t="shared" si="0"/>
        <v>25000</v>
      </c>
      <c r="L25" s="48"/>
    </row>
    <row r="26" spans="1:12" s="49" customFormat="1" ht="12.75" customHeight="1">
      <c r="A26" s="50">
        <v>85305</v>
      </c>
      <c r="B26" s="51" t="s">
        <v>32</v>
      </c>
      <c r="C26" s="52">
        <v>35000</v>
      </c>
      <c r="D26" s="52">
        <v>0</v>
      </c>
      <c r="E26" s="3">
        <f t="shared" si="3"/>
        <v>35000</v>
      </c>
      <c r="F26" s="52">
        <v>0</v>
      </c>
      <c r="G26" s="52">
        <v>0</v>
      </c>
      <c r="H26" s="3">
        <f t="shared" si="4"/>
        <v>0</v>
      </c>
      <c r="I26" s="3">
        <f t="shared" si="0"/>
        <v>35000</v>
      </c>
      <c r="J26" s="3">
        <f t="shared" si="0"/>
        <v>0</v>
      </c>
      <c r="K26" s="3">
        <f t="shared" si="0"/>
        <v>35000</v>
      </c>
      <c r="L26" s="48"/>
    </row>
    <row r="27" spans="1:11" s="49" customFormat="1" ht="12.75" customHeight="1">
      <c r="A27" s="50">
        <v>90001</v>
      </c>
      <c r="B27" s="51" t="s">
        <v>13</v>
      </c>
      <c r="C27" s="52">
        <v>600000</v>
      </c>
      <c r="D27" s="52">
        <v>0</v>
      </c>
      <c r="E27" s="3">
        <f t="shared" si="3"/>
        <v>600000</v>
      </c>
      <c r="F27" s="52">
        <v>0</v>
      </c>
      <c r="G27" s="52">
        <v>0</v>
      </c>
      <c r="H27" s="3">
        <f t="shared" si="4"/>
        <v>0</v>
      </c>
      <c r="I27" s="3">
        <f t="shared" si="0"/>
        <v>600000</v>
      </c>
      <c r="J27" s="3">
        <f t="shared" si="0"/>
        <v>0</v>
      </c>
      <c r="K27" s="3">
        <f t="shared" si="0"/>
        <v>600000</v>
      </c>
    </row>
    <row r="28" spans="1:11" s="49" customFormat="1" ht="12.75" customHeight="1">
      <c r="A28" s="50">
        <v>90013</v>
      </c>
      <c r="B28" s="51" t="s">
        <v>14</v>
      </c>
      <c r="C28" s="52">
        <v>100000</v>
      </c>
      <c r="D28" s="52">
        <v>0</v>
      </c>
      <c r="E28" s="3">
        <f t="shared" si="1"/>
        <v>100000</v>
      </c>
      <c r="F28" s="52">
        <v>0</v>
      </c>
      <c r="G28" s="52">
        <v>0</v>
      </c>
      <c r="H28" s="3">
        <f t="shared" si="2"/>
        <v>0</v>
      </c>
      <c r="I28" s="3">
        <f t="shared" si="0"/>
        <v>100000</v>
      </c>
      <c r="J28" s="3">
        <f t="shared" si="0"/>
        <v>0</v>
      </c>
      <c r="K28" s="3">
        <f t="shared" si="0"/>
        <v>100000</v>
      </c>
    </row>
    <row r="29" spans="1:11" s="49" customFormat="1" ht="12.75" customHeight="1">
      <c r="A29" s="50">
        <v>90015</v>
      </c>
      <c r="B29" s="51" t="s">
        <v>15</v>
      </c>
      <c r="C29" s="52">
        <v>500000</v>
      </c>
      <c r="D29" s="52">
        <v>0</v>
      </c>
      <c r="E29" s="3">
        <f>C29+D29</f>
        <v>500000</v>
      </c>
      <c r="F29" s="52">
        <v>0</v>
      </c>
      <c r="G29" s="52">
        <v>0</v>
      </c>
      <c r="H29" s="3">
        <f>F29+G29</f>
        <v>0</v>
      </c>
      <c r="I29" s="3">
        <f>C29+F29</f>
        <v>500000</v>
      </c>
      <c r="J29" s="3">
        <f>D29+G29</f>
        <v>0</v>
      </c>
      <c r="K29" s="3">
        <f>E29+H29</f>
        <v>500000</v>
      </c>
    </row>
    <row r="30" spans="1:11" s="49" customFormat="1" ht="12.75" customHeight="1">
      <c r="A30" s="50">
        <v>90095</v>
      </c>
      <c r="B30" s="51" t="s">
        <v>33</v>
      </c>
      <c r="C30" s="52">
        <v>3734000</v>
      </c>
      <c r="D30" s="52">
        <v>0</v>
      </c>
      <c r="E30" s="3">
        <f t="shared" si="1"/>
        <v>3734000</v>
      </c>
      <c r="F30" s="52">
        <v>0</v>
      </c>
      <c r="G30" s="52">
        <v>0</v>
      </c>
      <c r="H30" s="3">
        <f t="shared" si="2"/>
        <v>0</v>
      </c>
      <c r="I30" s="3">
        <f t="shared" si="0"/>
        <v>3734000</v>
      </c>
      <c r="J30" s="3">
        <f t="shared" si="0"/>
        <v>0</v>
      </c>
      <c r="K30" s="3">
        <f t="shared" si="0"/>
        <v>3734000</v>
      </c>
    </row>
    <row r="31" spans="1:11" s="49" customFormat="1" ht="12.75" customHeight="1">
      <c r="A31" s="53">
        <v>92109</v>
      </c>
      <c r="B31" s="54" t="s">
        <v>41</v>
      </c>
      <c r="C31" s="52">
        <v>1602266</v>
      </c>
      <c r="D31" s="52">
        <v>977734</v>
      </c>
      <c r="E31" s="3">
        <f>C31+D31</f>
        <v>2580000</v>
      </c>
      <c r="F31" s="52">
        <v>0</v>
      </c>
      <c r="G31" s="52">
        <v>0</v>
      </c>
      <c r="H31" s="3">
        <f>F31+G31</f>
        <v>0</v>
      </c>
      <c r="I31" s="3">
        <f aca="true" t="shared" si="6" ref="I31:K34">C31+F31</f>
        <v>1602266</v>
      </c>
      <c r="J31" s="3">
        <f t="shared" si="6"/>
        <v>977734</v>
      </c>
      <c r="K31" s="3">
        <f t="shared" si="6"/>
        <v>2580000</v>
      </c>
    </row>
    <row r="32" spans="1:11" s="49" customFormat="1" ht="12.75" customHeight="1">
      <c r="A32" s="53">
        <v>92601</v>
      </c>
      <c r="B32" s="54" t="s">
        <v>91</v>
      </c>
      <c r="C32" s="52">
        <v>1280000</v>
      </c>
      <c r="D32" s="52">
        <v>0</v>
      </c>
      <c r="E32" s="3">
        <f t="shared" si="1"/>
        <v>1280000</v>
      </c>
      <c r="F32" s="52">
        <v>0</v>
      </c>
      <c r="G32" s="52">
        <v>0</v>
      </c>
      <c r="H32" s="3">
        <f t="shared" si="2"/>
        <v>0</v>
      </c>
      <c r="I32" s="3">
        <f t="shared" si="6"/>
        <v>1280000</v>
      </c>
      <c r="J32" s="3">
        <f t="shared" si="6"/>
        <v>0</v>
      </c>
      <c r="K32" s="3">
        <f t="shared" si="6"/>
        <v>1280000</v>
      </c>
    </row>
    <row r="33" spans="1:11" s="49" customFormat="1" ht="12.75" customHeight="1">
      <c r="A33" s="74">
        <v>92604</v>
      </c>
      <c r="B33" s="60" t="s">
        <v>16</v>
      </c>
      <c r="C33" s="52">
        <v>500000</v>
      </c>
      <c r="D33" s="52">
        <v>0</v>
      </c>
      <c r="E33" s="3">
        <f t="shared" si="1"/>
        <v>500000</v>
      </c>
      <c r="F33" s="52">
        <f>F66</f>
        <v>140000</v>
      </c>
      <c r="G33" s="52">
        <v>0</v>
      </c>
      <c r="H33" s="3">
        <f t="shared" si="2"/>
        <v>140000</v>
      </c>
      <c r="I33" s="3">
        <f t="shared" si="6"/>
        <v>640000</v>
      </c>
      <c r="J33" s="3">
        <f t="shared" si="6"/>
        <v>0</v>
      </c>
      <c r="K33" s="3">
        <f t="shared" si="6"/>
        <v>640000</v>
      </c>
    </row>
    <row r="34" spans="1:11" s="49" customFormat="1" ht="12.75" customHeight="1">
      <c r="A34" s="53">
        <v>92695</v>
      </c>
      <c r="B34" s="54" t="s">
        <v>34</v>
      </c>
      <c r="C34" s="52">
        <v>770000</v>
      </c>
      <c r="D34" s="52">
        <v>0</v>
      </c>
      <c r="E34" s="3">
        <f t="shared" si="1"/>
        <v>770000</v>
      </c>
      <c r="F34" s="52">
        <v>0</v>
      </c>
      <c r="G34" s="52">
        <v>0</v>
      </c>
      <c r="H34" s="3">
        <f t="shared" si="2"/>
        <v>0</v>
      </c>
      <c r="I34" s="3">
        <f t="shared" si="6"/>
        <v>770000</v>
      </c>
      <c r="J34" s="3">
        <f t="shared" si="6"/>
        <v>0</v>
      </c>
      <c r="K34" s="3">
        <f t="shared" si="6"/>
        <v>770000</v>
      </c>
    </row>
    <row r="35" spans="1:252" s="60" customFormat="1" ht="15" customHeight="1">
      <c r="A35" s="30" t="s">
        <v>35</v>
      </c>
      <c r="B35" s="30" t="s">
        <v>27</v>
      </c>
      <c r="C35" s="31">
        <f>C12</f>
        <v>8262334</v>
      </c>
      <c r="D35" s="31">
        <f>D12</f>
        <v>2269002</v>
      </c>
      <c r="E35" s="21">
        <f>C35+D35</f>
        <v>10531336</v>
      </c>
      <c r="F35" s="31">
        <f>F37</f>
        <v>0</v>
      </c>
      <c r="G35" s="31">
        <v>0</v>
      </c>
      <c r="H35" s="21">
        <f>F35+G35</f>
        <v>0</v>
      </c>
      <c r="I35" s="21">
        <f>C35+F35</f>
        <v>8262334</v>
      </c>
      <c r="J35" s="21">
        <f>D35+G35</f>
        <v>2269002</v>
      </c>
      <c r="K35" s="21">
        <f>E35+H35</f>
        <v>10531336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</row>
    <row r="36" spans="1:252" s="64" customFormat="1" ht="13.5" customHeight="1">
      <c r="A36" s="61"/>
      <c r="B36" s="61" t="s">
        <v>43</v>
      </c>
      <c r="C36" s="62"/>
      <c r="D36" s="62"/>
      <c r="E36" s="43"/>
      <c r="F36" s="62"/>
      <c r="G36" s="62"/>
      <c r="H36" s="43"/>
      <c r="I36" s="43"/>
      <c r="J36" s="43"/>
      <c r="K36" s="43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11" s="60" customFormat="1" ht="15.75" customHeight="1">
      <c r="A37" s="74" t="s">
        <v>24</v>
      </c>
      <c r="B37" s="77" t="s">
        <v>63</v>
      </c>
      <c r="C37" s="59">
        <v>945000</v>
      </c>
      <c r="D37" s="59">
        <v>0</v>
      </c>
      <c r="E37" s="9">
        <f>C37+D37</f>
        <v>945000</v>
      </c>
      <c r="F37" s="66">
        <v>0</v>
      </c>
      <c r="G37" s="66">
        <v>0</v>
      </c>
      <c r="H37" s="9">
        <f>F37+G37</f>
        <v>0</v>
      </c>
      <c r="I37" s="9">
        <f>C37+F37</f>
        <v>945000</v>
      </c>
      <c r="J37" s="9">
        <f>D37+G37</f>
        <v>0</v>
      </c>
      <c r="K37" s="9">
        <f>E37+H37</f>
        <v>945000</v>
      </c>
    </row>
    <row r="38" spans="1:11" s="57" customFormat="1" ht="15.75" customHeight="1">
      <c r="A38" s="56"/>
      <c r="B38" s="68" t="s">
        <v>64</v>
      </c>
      <c r="C38" s="71"/>
      <c r="D38" s="78" t="s">
        <v>25</v>
      </c>
      <c r="E38" s="44">
        <v>605000</v>
      </c>
      <c r="F38" s="79">
        <v>-117950</v>
      </c>
      <c r="G38" s="79"/>
      <c r="H38" s="44"/>
      <c r="I38" s="44"/>
      <c r="J38" s="39" t="s">
        <v>25</v>
      </c>
      <c r="K38" s="44">
        <f>E38+F38</f>
        <v>487050</v>
      </c>
    </row>
    <row r="39" spans="1:11" s="57" customFormat="1" ht="15.75" customHeight="1">
      <c r="A39" s="56"/>
      <c r="B39" s="75" t="s">
        <v>37</v>
      </c>
      <c r="C39" s="71"/>
      <c r="D39" s="78" t="s">
        <v>17</v>
      </c>
      <c r="E39" s="44">
        <v>95000</v>
      </c>
      <c r="F39" s="79">
        <v>117950</v>
      </c>
      <c r="G39" s="79"/>
      <c r="H39" s="44"/>
      <c r="I39" s="44"/>
      <c r="J39" s="39" t="s">
        <v>17</v>
      </c>
      <c r="K39" s="44">
        <f>E39+F39</f>
        <v>212950</v>
      </c>
    </row>
    <row r="40" spans="1:11" s="57" customFormat="1" ht="15.75" customHeight="1">
      <c r="A40" s="56"/>
      <c r="B40" s="75"/>
      <c r="C40" s="71"/>
      <c r="D40" s="78"/>
      <c r="E40" s="44"/>
      <c r="F40" s="120" t="s">
        <v>69</v>
      </c>
      <c r="G40" s="79"/>
      <c r="H40" s="44"/>
      <c r="I40" s="44"/>
      <c r="J40" s="39"/>
      <c r="K40" s="44"/>
    </row>
    <row r="41" spans="1:11" s="57" customFormat="1" ht="15.75" customHeight="1">
      <c r="A41" s="56"/>
      <c r="B41" s="75"/>
      <c r="C41" s="71"/>
      <c r="D41" s="78"/>
      <c r="E41" s="44"/>
      <c r="F41" s="120" t="s">
        <v>70</v>
      </c>
      <c r="G41" s="79"/>
      <c r="H41" s="44"/>
      <c r="I41" s="44"/>
      <c r="J41" s="39"/>
      <c r="K41" s="44"/>
    </row>
    <row r="42" spans="1:11" s="57" customFormat="1" ht="15.75" customHeight="1">
      <c r="A42" s="56"/>
      <c r="B42" s="75"/>
      <c r="C42" s="71"/>
      <c r="D42" s="78"/>
      <c r="E42" s="44"/>
      <c r="F42" s="121" t="s">
        <v>76</v>
      </c>
      <c r="G42" s="79"/>
      <c r="H42" s="44"/>
      <c r="I42" s="44"/>
      <c r="J42" s="39"/>
      <c r="K42" s="44"/>
    </row>
    <row r="43" spans="1:11" s="57" customFormat="1" ht="15.75" customHeight="1">
      <c r="A43" s="56"/>
      <c r="B43" s="75"/>
      <c r="C43" s="71"/>
      <c r="D43" s="78" t="s">
        <v>36</v>
      </c>
      <c r="E43" s="44">
        <v>245000</v>
      </c>
      <c r="F43" s="79"/>
      <c r="G43" s="79"/>
      <c r="H43" s="44"/>
      <c r="I43" s="44"/>
      <c r="J43" s="39" t="s">
        <v>36</v>
      </c>
      <c r="K43" s="44">
        <f>E43+F43</f>
        <v>245000</v>
      </c>
    </row>
    <row r="44" spans="1:256" s="126" customFormat="1" ht="15" customHeight="1">
      <c r="A44" s="122" t="s">
        <v>77</v>
      </c>
      <c r="B44" s="122" t="s">
        <v>78</v>
      </c>
      <c r="C44" s="123">
        <f>C21</f>
        <v>1315675</v>
      </c>
      <c r="D44" s="123">
        <v>0</v>
      </c>
      <c r="E44" s="97">
        <f>C44+D44</f>
        <v>1315675</v>
      </c>
      <c r="F44" s="123">
        <f>F46</f>
        <v>0</v>
      </c>
      <c r="G44" s="123">
        <v>0</v>
      </c>
      <c r="H44" s="97">
        <f>F44+G44</f>
        <v>0</v>
      </c>
      <c r="I44" s="97">
        <f>C44+F44</f>
        <v>1315675</v>
      </c>
      <c r="J44" s="97">
        <f>D44+G44</f>
        <v>0</v>
      </c>
      <c r="K44" s="97">
        <f>E44+H44</f>
        <v>1315675</v>
      </c>
      <c r="L44" s="124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</row>
    <row r="45" spans="1:256" s="131" customFormat="1" ht="15" customHeight="1">
      <c r="A45" s="127"/>
      <c r="B45" s="127" t="s">
        <v>79</v>
      </c>
      <c r="C45" s="128"/>
      <c r="D45" s="128"/>
      <c r="E45" s="103"/>
      <c r="F45" s="128"/>
      <c r="G45" s="128"/>
      <c r="H45" s="103"/>
      <c r="I45" s="103"/>
      <c r="J45" s="103"/>
      <c r="K45" s="103"/>
      <c r="L45" s="129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</row>
    <row r="46" spans="1:12" s="126" customFormat="1" ht="15.75" customHeight="1">
      <c r="A46" s="132" t="s">
        <v>24</v>
      </c>
      <c r="B46" s="133" t="s">
        <v>80</v>
      </c>
      <c r="C46" s="134">
        <v>700000</v>
      </c>
      <c r="D46" s="134">
        <v>0</v>
      </c>
      <c r="E46" s="110">
        <f>C46+D46</f>
        <v>700000</v>
      </c>
      <c r="F46" s="135">
        <v>0</v>
      </c>
      <c r="G46" s="135">
        <v>0</v>
      </c>
      <c r="H46" s="110">
        <f>F46+G46</f>
        <v>0</v>
      </c>
      <c r="I46" s="110">
        <f>C46+F46</f>
        <v>700000</v>
      </c>
      <c r="J46" s="110">
        <f>D46+G46</f>
        <v>0</v>
      </c>
      <c r="K46" s="110">
        <f>E46+H46</f>
        <v>700000</v>
      </c>
      <c r="L46" s="134"/>
    </row>
    <row r="47" spans="2:12" s="143" customFormat="1" ht="15.75" customHeight="1">
      <c r="B47" s="136" t="s">
        <v>81</v>
      </c>
      <c r="C47" s="137"/>
      <c r="D47" s="69" t="s">
        <v>25</v>
      </c>
      <c r="E47" s="12">
        <v>350000</v>
      </c>
      <c r="F47" s="139">
        <v>-284903</v>
      </c>
      <c r="G47" s="140"/>
      <c r="H47" s="141"/>
      <c r="I47" s="141"/>
      <c r="J47" s="69" t="s">
        <v>25</v>
      </c>
      <c r="K47" s="12">
        <f>SUM(E47:F47)</f>
        <v>65097</v>
      </c>
      <c r="L47" s="137"/>
    </row>
    <row r="48" spans="2:12" s="143" customFormat="1" ht="15.75" customHeight="1">
      <c r="B48" s="136"/>
      <c r="C48" s="137"/>
      <c r="D48" s="69" t="s">
        <v>36</v>
      </c>
      <c r="E48" s="12">
        <v>350000</v>
      </c>
      <c r="F48" s="139"/>
      <c r="G48" s="140"/>
      <c r="H48" s="141"/>
      <c r="I48" s="141"/>
      <c r="J48" s="69" t="s">
        <v>36</v>
      </c>
      <c r="K48" s="12">
        <f>SUM(E48:F48)</f>
        <v>350000</v>
      </c>
      <c r="L48" s="137"/>
    </row>
    <row r="49" spans="2:12" s="143" customFormat="1" ht="15.75" customHeight="1">
      <c r="B49" s="136"/>
      <c r="C49" s="137"/>
      <c r="D49" s="78" t="s">
        <v>17</v>
      </c>
      <c r="E49" s="44">
        <v>0</v>
      </c>
      <c r="F49" s="79">
        <v>284903</v>
      </c>
      <c r="G49" s="140"/>
      <c r="H49" s="141"/>
      <c r="I49" s="141"/>
      <c r="J49" s="78" t="s">
        <v>17</v>
      </c>
      <c r="K49" s="12">
        <f>SUM(E49:F49)</f>
        <v>284903</v>
      </c>
      <c r="L49" s="137"/>
    </row>
    <row r="50" spans="2:12" s="143" customFormat="1" ht="15.75" customHeight="1">
      <c r="B50" s="136"/>
      <c r="C50" s="137"/>
      <c r="D50" s="78"/>
      <c r="E50" s="44"/>
      <c r="F50" s="120" t="s">
        <v>69</v>
      </c>
      <c r="G50" s="140"/>
      <c r="H50" s="141"/>
      <c r="I50" s="141"/>
      <c r="J50" s="142"/>
      <c r="K50" s="138"/>
      <c r="L50" s="137"/>
    </row>
    <row r="51" spans="2:12" s="143" customFormat="1" ht="15.75" customHeight="1">
      <c r="B51" s="136"/>
      <c r="C51" s="137"/>
      <c r="D51" s="78"/>
      <c r="E51" s="44"/>
      <c r="F51" s="120" t="s">
        <v>70</v>
      </c>
      <c r="G51" s="140"/>
      <c r="H51" s="141"/>
      <c r="I51" s="141"/>
      <c r="J51" s="142"/>
      <c r="K51" s="138"/>
      <c r="L51" s="137"/>
    </row>
    <row r="52" spans="2:12" s="143" customFormat="1" ht="15.75" customHeight="1">
      <c r="B52" s="136"/>
      <c r="C52" s="137"/>
      <c r="D52" s="78"/>
      <c r="E52" s="44"/>
      <c r="F52" s="121" t="s">
        <v>76</v>
      </c>
      <c r="G52" s="140"/>
      <c r="H52" s="141"/>
      <c r="I52" s="141"/>
      <c r="J52" s="142"/>
      <c r="K52" s="138"/>
      <c r="L52" s="137"/>
    </row>
    <row r="53" spans="1:12" s="143" customFormat="1" ht="15.75" customHeight="1">
      <c r="A53" s="131"/>
      <c r="B53" s="136"/>
      <c r="C53" s="137"/>
      <c r="D53" s="78"/>
      <c r="E53" s="44"/>
      <c r="F53" s="121" t="s">
        <v>82</v>
      </c>
      <c r="G53" s="140"/>
      <c r="H53" s="141"/>
      <c r="I53" s="141"/>
      <c r="J53" s="142"/>
      <c r="K53" s="138"/>
      <c r="L53" s="137"/>
    </row>
    <row r="54" spans="1:11" s="60" customFormat="1" ht="13.5" customHeight="1">
      <c r="A54" s="30" t="s">
        <v>108</v>
      </c>
      <c r="B54" s="30" t="s">
        <v>56</v>
      </c>
      <c r="C54" s="31">
        <v>0</v>
      </c>
      <c r="D54" s="31">
        <v>0</v>
      </c>
      <c r="E54" s="21">
        <f>C54+D54</f>
        <v>0</v>
      </c>
      <c r="F54" s="31">
        <f>F56</f>
        <v>8000</v>
      </c>
      <c r="G54" s="31">
        <v>0</v>
      </c>
      <c r="H54" s="21">
        <f>F54+G54</f>
        <v>8000</v>
      </c>
      <c r="I54" s="21">
        <f>C54+F54</f>
        <v>8000</v>
      </c>
      <c r="J54" s="21">
        <f>D54+G54</f>
        <v>0</v>
      </c>
      <c r="K54" s="21">
        <f>E54+H54</f>
        <v>8000</v>
      </c>
    </row>
    <row r="55" spans="1:11" s="64" customFormat="1" ht="13.5" customHeight="1">
      <c r="A55" s="61"/>
      <c r="B55" s="61" t="s">
        <v>57</v>
      </c>
      <c r="C55" s="62"/>
      <c r="D55" s="62"/>
      <c r="E55" s="43"/>
      <c r="F55" s="62"/>
      <c r="G55" s="62"/>
      <c r="H55" s="43"/>
      <c r="I55" s="43"/>
      <c r="J55" s="43"/>
      <c r="K55" s="43"/>
    </row>
    <row r="56" spans="1:11" s="64" customFormat="1" ht="13.5" customHeight="1">
      <c r="A56" s="65" t="s">
        <v>28</v>
      </c>
      <c r="B56" s="60" t="s">
        <v>75</v>
      </c>
      <c r="C56" s="66">
        <v>0</v>
      </c>
      <c r="D56" s="66">
        <v>0</v>
      </c>
      <c r="E56" s="9">
        <f>SUM(C56:D56)</f>
        <v>0</v>
      </c>
      <c r="F56" s="66">
        <v>8000</v>
      </c>
      <c r="G56" s="66">
        <v>0</v>
      </c>
      <c r="H56" s="9">
        <f>SUM(F56:G56)</f>
        <v>8000</v>
      </c>
      <c r="I56" s="9">
        <f>C56+F56</f>
        <v>8000</v>
      </c>
      <c r="J56" s="9">
        <f>D56+G56</f>
        <v>0</v>
      </c>
      <c r="K56" s="9">
        <f>SUM(I56:J56)</f>
        <v>8000</v>
      </c>
    </row>
    <row r="57" spans="1:11" s="64" customFormat="1" ht="13.5" customHeight="1">
      <c r="A57" s="67"/>
      <c r="B57" s="77"/>
      <c r="C57" s="58"/>
      <c r="D57" s="69"/>
      <c r="E57" s="12"/>
      <c r="F57" s="70"/>
      <c r="G57" s="70"/>
      <c r="H57" s="12"/>
      <c r="I57" s="12"/>
      <c r="J57" s="45" t="s">
        <v>17</v>
      </c>
      <c r="K57" s="12">
        <v>8000</v>
      </c>
    </row>
    <row r="58" spans="1:11" s="60" customFormat="1" ht="13.5" customHeight="1">
      <c r="A58" s="30" t="s">
        <v>109</v>
      </c>
      <c r="B58" s="30" t="s">
        <v>95</v>
      </c>
      <c r="C58" s="31">
        <v>0</v>
      </c>
      <c r="D58" s="31">
        <v>0</v>
      </c>
      <c r="E58" s="21">
        <f>C58+D58</f>
        <v>0</v>
      </c>
      <c r="F58" s="31">
        <f>F60</f>
        <v>20300</v>
      </c>
      <c r="G58" s="31">
        <v>0</v>
      </c>
      <c r="H58" s="21">
        <f>F58+G58</f>
        <v>20300</v>
      </c>
      <c r="I58" s="21">
        <f>C58+F58</f>
        <v>20300</v>
      </c>
      <c r="J58" s="21">
        <f>D58+G58</f>
        <v>0</v>
      </c>
      <c r="K58" s="21">
        <f>E58+H58</f>
        <v>20300</v>
      </c>
    </row>
    <row r="59" spans="1:11" s="64" customFormat="1" ht="13.5" customHeight="1">
      <c r="A59" s="61"/>
      <c r="B59" s="61" t="s">
        <v>99</v>
      </c>
      <c r="C59" s="62"/>
      <c r="D59" s="62"/>
      <c r="E59" s="43"/>
      <c r="F59" s="62"/>
      <c r="G59" s="62"/>
      <c r="H59" s="43"/>
      <c r="I59" s="43"/>
      <c r="J59" s="43"/>
      <c r="K59" s="43"/>
    </row>
    <row r="60" spans="1:11" s="64" customFormat="1" ht="13.5" customHeight="1">
      <c r="A60" s="65" t="s">
        <v>28</v>
      </c>
      <c r="B60" s="60" t="s">
        <v>100</v>
      </c>
      <c r="C60" s="66">
        <v>0</v>
      </c>
      <c r="D60" s="66">
        <v>0</v>
      </c>
      <c r="E60" s="9">
        <f>SUM(C60:D60)</f>
        <v>0</v>
      </c>
      <c r="F60" s="66">
        <v>20300</v>
      </c>
      <c r="G60" s="66">
        <v>0</v>
      </c>
      <c r="H60" s="9">
        <f>SUM(F60:G60)</f>
        <v>20300</v>
      </c>
      <c r="I60" s="9">
        <f>C60+F60</f>
        <v>20300</v>
      </c>
      <c r="J60" s="9">
        <f>D60+G60</f>
        <v>0</v>
      </c>
      <c r="K60" s="9">
        <f>SUM(I60:J60)</f>
        <v>20300</v>
      </c>
    </row>
    <row r="61" spans="1:11" s="64" customFormat="1" ht="13.5" customHeight="1">
      <c r="A61" s="67"/>
      <c r="B61" s="77" t="s">
        <v>101</v>
      </c>
      <c r="C61" s="58"/>
      <c r="D61" s="69"/>
      <c r="E61" s="12"/>
      <c r="F61" s="70"/>
      <c r="G61" s="70"/>
      <c r="H61" s="12"/>
      <c r="I61" s="12"/>
      <c r="J61" s="45" t="s">
        <v>17</v>
      </c>
      <c r="K61" s="44">
        <v>20300</v>
      </c>
    </row>
    <row r="62" spans="1:11" s="60" customFormat="1" ht="13.5" customHeight="1">
      <c r="A62" s="30" t="s">
        <v>110</v>
      </c>
      <c r="B62" s="30" t="s">
        <v>95</v>
      </c>
      <c r="C62" s="31">
        <v>45000</v>
      </c>
      <c r="D62" s="31">
        <v>0</v>
      </c>
      <c r="E62" s="21">
        <f>C62+D62</f>
        <v>45000</v>
      </c>
      <c r="F62" s="31">
        <f>F64</f>
        <v>160000</v>
      </c>
      <c r="G62" s="31">
        <v>0</v>
      </c>
      <c r="H62" s="21">
        <f>F62+G62</f>
        <v>160000</v>
      </c>
      <c r="I62" s="21">
        <f>C62+F62</f>
        <v>205000</v>
      </c>
      <c r="J62" s="21">
        <f>D62+G62</f>
        <v>0</v>
      </c>
      <c r="K62" s="21">
        <f>E62+H62</f>
        <v>205000</v>
      </c>
    </row>
    <row r="63" spans="1:11" s="64" customFormat="1" ht="13.5" customHeight="1">
      <c r="A63" s="61"/>
      <c r="B63" s="61" t="s">
        <v>90</v>
      </c>
      <c r="C63" s="62"/>
      <c r="D63" s="62"/>
      <c r="E63" s="43"/>
      <c r="F63" s="62"/>
      <c r="G63" s="62"/>
      <c r="H63" s="43"/>
      <c r="I63" s="43"/>
      <c r="J63" s="43"/>
      <c r="K63" s="43"/>
    </row>
    <row r="64" spans="1:11" s="64" customFormat="1" ht="13.5" customHeight="1">
      <c r="A64" s="65" t="s">
        <v>24</v>
      </c>
      <c r="B64" s="60" t="s">
        <v>112</v>
      </c>
      <c r="C64" s="66">
        <v>0</v>
      </c>
      <c r="D64" s="66">
        <v>0</v>
      </c>
      <c r="E64" s="9">
        <f>SUM(C64:D64)</f>
        <v>0</v>
      </c>
      <c r="F64" s="66">
        <v>160000</v>
      </c>
      <c r="G64" s="66">
        <v>0</v>
      </c>
      <c r="H64" s="9">
        <f>SUM(F64:G64)</f>
        <v>160000</v>
      </c>
      <c r="I64" s="9">
        <f>C64+F64</f>
        <v>160000</v>
      </c>
      <c r="J64" s="9">
        <f>D64+G64</f>
        <v>0</v>
      </c>
      <c r="K64" s="9">
        <f>SUM(I64:J64)</f>
        <v>160000</v>
      </c>
    </row>
    <row r="65" spans="1:11" s="64" customFormat="1" ht="13.5" customHeight="1">
      <c r="A65" s="67"/>
      <c r="B65" s="77"/>
      <c r="C65" s="58"/>
      <c r="D65" s="69"/>
      <c r="E65" s="12"/>
      <c r="F65" s="70"/>
      <c r="G65" s="70"/>
      <c r="H65" s="12"/>
      <c r="I65" s="12"/>
      <c r="J65" s="45" t="s">
        <v>17</v>
      </c>
      <c r="K65" s="44">
        <v>160000</v>
      </c>
    </row>
    <row r="66" spans="1:12" s="60" customFormat="1" ht="13.5" customHeight="1">
      <c r="A66" s="30" t="s">
        <v>65</v>
      </c>
      <c r="B66" s="30" t="s">
        <v>66</v>
      </c>
      <c r="C66" s="31">
        <v>500000</v>
      </c>
      <c r="D66" s="31">
        <v>0</v>
      </c>
      <c r="E66" s="21">
        <f>C66+D66</f>
        <v>500000</v>
      </c>
      <c r="F66" s="31">
        <f>F68+F70</f>
        <v>140000</v>
      </c>
      <c r="G66" s="31">
        <v>0</v>
      </c>
      <c r="H66" s="21">
        <f>F66+G66</f>
        <v>140000</v>
      </c>
      <c r="I66" s="21">
        <f>C66+F66</f>
        <v>640000</v>
      </c>
      <c r="J66" s="21">
        <f>D66+G66</f>
        <v>0</v>
      </c>
      <c r="K66" s="21">
        <f>E66+H66</f>
        <v>640000</v>
      </c>
      <c r="L66" s="59"/>
    </row>
    <row r="67" spans="1:12" s="64" customFormat="1" ht="13.5" customHeight="1">
      <c r="A67" s="61"/>
      <c r="B67" s="61" t="s">
        <v>16</v>
      </c>
      <c r="C67" s="62"/>
      <c r="D67" s="62"/>
      <c r="E67" s="43"/>
      <c r="F67" s="62"/>
      <c r="G67" s="62"/>
      <c r="H67" s="43"/>
      <c r="I67" s="43"/>
      <c r="J67" s="43"/>
      <c r="K67" s="43"/>
      <c r="L67" s="63"/>
    </row>
    <row r="68" spans="1:12" s="60" customFormat="1" ht="13.5" customHeight="1">
      <c r="A68" s="65" t="s">
        <v>24</v>
      </c>
      <c r="B68" s="60" t="s">
        <v>106</v>
      </c>
      <c r="C68" s="66">
        <v>120000</v>
      </c>
      <c r="D68" s="66">
        <v>0</v>
      </c>
      <c r="E68" s="9">
        <f>SUM(C68:D68)</f>
        <v>120000</v>
      </c>
      <c r="F68" s="66">
        <v>130000</v>
      </c>
      <c r="G68" s="66">
        <v>0</v>
      </c>
      <c r="H68" s="9">
        <f>SUM(F68:G68)</f>
        <v>130000</v>
      </c>
      <c r="I68" s="9">
        <f>C68+F68</f>
        <v>250000</v>
      </c>
      <c r="J68" s="9">
        <f>D68+G68</f>
        <v>0</v>
      </c>
      <c r="K68" s="9">
        <f>SUM(I68:J68)</f>
        <v>250000</v>
      </c>
      <c r="L68" s="59"/>
    </row>
    <row r="69" spans="1:12" s="64" customFormat="1" ht="13.5" customHeight="1">
      <c r="A69" s="67"/>
      <c r="C69" s="72"/>
      <c r="D69" s="82"/>
      <c r="E69" s="23"/>
      <c r="F69" s="72"/>
      <c r="G69" s="83"/>
      <c r="H69" s="23"/>
      <c r="I69" s="23"/>
      <c r="J69" s="84" t="s">
        <v>25</v>
      </c>
      <c r="K69" s="16">
        <v>130000</v>
      </c>
      <c r="L69" s="63"/>
    </row>
    <row r="70" spans="1:12" s="60" customFormat="1" ht="13.5" customHeight="1">
      <c r="A70" s="65" t="s">
        <v>24</v>
      </c>
      <c r="B70" s="60" t="s">
        <v>107</v>
      </c>
      <c r="C70" s="66">
        <v>16500</v>
      </c>
      <c r="D70" s="66">
        <v>0</v>
      </c>
      <c r="E70" s="9">
        <f>SUM(C70:D70)</f>
        <v>16500</v>
      </c>
      <c r="F70" s="66">
        <v>10000</v>
      </c>
      <c r="G70" s="66">
        <v>0</v>
      </c>
      <c r="H70" s="9">
        <f>SUM(F70:G70)</f>
        <v>10000</v>
      </c>
      <c r="I70" s="9">
        <f>C70+F70</f>
        <v>26500</v>
      </c>
      <c r="J70" s="9">
        <f>D70+G70</f>
        <v>0</v>
      </c>
      <c r="K70" s="9">
        <f>SUM(I70:J70)</f>
        <v>26500</v>
      </c>
      <c r="L70" s="59"/>
    </row>
    <row r="71" spans="1:12" s="64" customFormat="1" ht="13.5" customHeight="1">
      <c r="A71" s="67"/>
      <c r="C71" s="72"/>
      <c r="D71" s="82"/>
      <c r="E71" s="23"/>
      <c r="F71" s="72"/>
      <c r="G71" s="83"/>
      <c r="H71" s="23"/>
      <c r="I71" s="23"/>
      <c r="J71" s="84" t="s">
        <v>25</v>
      </c>
      <c r="K71" s="16">
        <v>26500</v>
      </c>
      <c r="L71" s="63"/>
    </row>
    <row r="72" spans="1:11" s="54" customFormat="1" ht="27.75" customHeight="1">
      <c r="A72" s="156" t="s">
        <v>42</v>
      </c>
      <c r="B72" s="156"/>
      <c r="C72" s="37">
        <f>SUM(C73:C87)</f>
        <v>7775178</v>
      </c>
      <c r="D72" s="37">
        <f>SUM(D73:D87)</f>
        <v>8532258</v>
      </c>
      <c r="E72" s="2">
        <f aca="true" t="shared" si="7" ref="E72:E83">C72+D72</f>
        <v>16307436</v>
      </c>
      <c r="F72" s="37">
        <f>SUM(F74:F87)</f>
        <v>507140</v>
      </c>
      <c r="G72" s="37">
        <f>SUM(G73:G87)</f>
        <v>88000</v>
      </c>
      <c r="H72" s="2">
        <f aca="true" t="shared" si="8" ref="H72:H83">F72+G72</f>
        <v>595140</v>
      </c>
      <c r="I72" s="2">
        <f aca="true" t="shared" si="9" ref="I72:K87">C72+F72</f>
        <v>8282318</v>
      </c>
      <c r="J72" s="2">
        <f t="shared" si="9"/>
        <v>8620258</v>
      </c>
      <c r="K72" s="2">
        <f t="shared" si="9"/>
        <v>16902576</v>
      </c>
    </row>
    <row r="73" spans="1:11" s="49" customFormat="1" ht="12.75" customHeight="1">
      <c r="A73" s="144">
        <v>60015</v>
      </c>
      <c r="B73" s="145" t="s">
        <v>43</v>
      </c>
      <c r="C73" s="52">
        <v>5323278</v>
      </c>
      <c r="D73" s="52">
        <v>8492958</v>
      </c>
      <c r="E73" s="3">
        <f>C73+D73</f>
        <v>13816236</v>
      </c>
      <c r="F73" s="52">
        <v>0</v>
      </c>
      <c r="G73" s="52">
        <v>0</v>
      </c>
      <c r="H73" s="3">
        <f>F73+G73</f>
        <v>0</v>
      </c>
      <c r="I73" s="3">
        <f>C73+F73</f>
        <v>5323278</v>
      </c>
      <c r="J73" s="3">
        <f>D73+G73</f>
        <v>8492958</v>
      </c>
      <c r="K73" s="3">
        <f>E73+H73</f>
        <v>13816236</v>
      </c>
    </row>
    <row r="74" spans="1:11" s="49" customFormat="1" ht="12.75" customHeight="1">
      <c r="A74" s="146">
        <v>71015</v>
      </c>
      <c r="B74" s="147" t="s">
        <v>26</v>
      </c>
      <c r="C74" s="72">
        <v>0</v>
      </c>
      <c r="D74" s="72">
        <v>3500</v>
      </c>
      <c r="E74" s="23">
        <f t="shared" si="7"/>
        <v>3500</v>
      </c>
      <c r="F74" s="72">
        <v>0</v>
      </c>
      <c r="G74" s="72">
        <v>0</v>
      </c>
      <c r="H74" s="23">
        <f t="shared" si="8"/>
        <v>0</v>
      </c>
      <c r="I74" s="23">
        <f t="shared" si="9"/>
        <v>0</v>
      </c>
      <c r="J74" s="23">
        <f t="shared" si="9"/>
        <v>3500</v>
      </c>
      <c r="K74" s="23">
        <f t="shared" si="9"/>
        <v>3500</v>
      </c>
    </row>
    <row r="75" spans="1:11" s="49" customFormat="1" ht="12.75" customHeight="1">
      <c r="A75" s="146">
        <v>75411</v>
      </c>
      <c r="B75" s="147" t="s">
        <v>38</v>
      </c>
      <c r="C75" s="52">
        <v>0</v>
      </c>
      <c r="D75" s="52">
        <v>26000</v>
      </c>
      <c r="E75" s="3">
        <f t="shared" si="7"/>
        <v>26000</v>
      </c>
      <c r="F75" s="52">
        <f>F88</f>
        <v>32000</v>
      </c>
      <c r="G75" s="52">
        <f>G88</f>
        <v>88000</v>
      </c>
      <c r="H75" s="3">
        <f t="shared" si="8"/>
        <v>120000</v>
      </c>
      <c r="I75" s="3">
        <f t="shared" si="9"/>
        <v>32000</v>
      </c>
      <c r="J75" s="3">
        <f t="shared" si="9"/>
        <v>114000</v>
      </c>
      <c r="K75" s="3">
        <f t="shared" si="9"/>
        <v>146000</v>
      </c>
    </row>
    <row r="76" spans="1:11" s="49" customFormat="1" ht="12.75" customHeight="1">
      <c r="A76" s="146">
        <v>80120</v>
      </c>
      <c r="B76" s="147" t="s">
        <v>92</v>
      </c>
      <c r="C76" s="52">
        <v>50000</v>
      </c>
      <c r="D76" s="52">
        <v>0</v>
      </c>
      <c r="E76" s="3">
        <f>C76+D76</f>
        <v>50000</v>
      </c>
      <c r="F76" s="52">
        <v>0</v>
      </c>
      <c r="G76" s="52">
        <v>0</v>
      </c>
      <c r="H76" s="3">
        <f>F76+G76</f>
        <v>0</v>
      </c>
      <c r="I76" s="3">
        <f>C76+F76</f>
        <v>50000</v>
      </c>
      <c r="J76" s="3">
        <f>D76+G76</f>
        <v>0</v>
      </c>
      <c r="K76" s="3">
        <f>E76+H76</f>
        <v>50000</v>
      </c>
    </row>
    <row r="77" spans="1:11" s="49" customFormat="1" ht="12.75" customHeight="1">
      <c r="A77" s="146">
        <v>80130</v>
      </c>
      <c r="B77" s="147" t="s">
        <v>18</v>
      </c>
      <c r="C77" s="52">
        <v>500000</v>
      </c>
      <c r="D77" s="52">
        <v>0</v>
      </c>
      <c r="E77" s="3">
        <f t="shared" si="7"/>
        <v>500000</v>
      </c>
      <c r="F77" s="52">
        <f>F92</f>
        <v>120000</v>
      </c>
      <c r="G77" s="52">
        <v>0</v>
      </c>
      <c r="H77" s="3">
        <f t="shared" si="8"/>
        <v>120000</v>
      </c>
      <c r="I77" s="3">
        <f t="shared" si="9"/>
        <v>620000</v>
      </c>
      <c r="J77" s="3">
        <f t="shared" si="9"/>
        <v>0</v>
      </c>
      <c r="K77" s="3">
        <f t="shared" si="9"/>
        <v>620000</v>
      </c>
    </row>
    <row r="78" spans="1:11" s="49" customFormat="1" ht="12.75" customHeight="1">
      <c r="A78" s="146">
        <v>85111</v>
      </c>
      <c r="B78" s="147" t="s">
        <v>44</v>
      </c>
      <c r="C78" s="52">
        <v>0</v>
      </c>
      <c r="D78" s="52">
        <v>0</v>
      </c>
      <c r="E78" s="3">
        <f>C78+D78</f>
        <v>0</v>
      </c>
      <c r="F78" s="52">
        <f>F96</f>
        <v>320000</v>
      </c>
      <c r="G78" s="52">
        <v>0</v>
      </c>
      <c r="H78" s="3">
        <f>F78+G78</f>
        <v>320000</v>
      </c>
      <c r="I78" s="3">
        <f aca="true" t="shared" si="10" ref="I78:K79">C78+F78</f>
        <v>320000</v>
      </c>
      <c r="J78" s="3">
        <f t="shared" si="10"/>
        <v>0</v>
      </c>
      <c r="K78" s="3">
        <f t="shared" si="10"/>
        <v>320000</v>
      </c>
    </row>
    <row r="79" spans="1:11" s="49" customFormat="1" ht="12.75" customHeight="1">
      <c r="A79" s="146">
        <v>85201</v>
      </c>
      <c r="B79" s="147" t="s">
        <v>19</v>
      </c>
      <c r="C79" s="52">
        <v>25100</v>
      </c>
      <c r="D79" s="52">
        <v>0</v>
      </c>
      <c r="E79" s="3">
        <f>C79+D79</f>
        <v>25100</v>
      </c>
      <c r="F79" s="52">
        <v>0</v>
      </c>
      <c r="G79" s="52">
        <v>0</v>
      </c>
      <c r="H79" s="3">
        <f>F79+G79</f>
        <v>0</v>
      </c>
      <c r="I79" s="3">
        <f t="shared" si="10"/>
        <v>25100</v>
      </c>
      <c r="J79" s="3">
        <f t="shared" si="10"/>
        <v>0</v>
      </c>
      <c r="K79" s="3">
        <f t="shared" si="10"/>
        <v>25100</v>
      </c>
    </row>
    <row r="80" spans="1:11" s="49" customFormat="1" ht="12.75" customHeight="1">
      <c r="A80" s="146">
        <v>85202</v>
      </c>
      <c r="B80" s="147" t="s">
        <v>22</v>
      </c>
      <c r="C80" s="52">
        <v>36800</v>
      </c>
      <c r="D80" s="52">
        <v>0</v>
      </c>
      <c r="E80" s="3">
        <f t="shared" si="7"/>
        <v>36800</v>
      </c>
      <c r="F80" s="52">
        <v>0</v>
      </c>
      <c r="G80" s="52">
        <f>G108</f>
        <v>0</v>
      </c>
      <c r="H80" s="3">
        <f t="shared" si="8"/>
        <v>0</v>
      </c>
      <c r="I80" s="3">
        <f t="shared" si="9"/>
        <v>36800</v>
      </c>
      <c r="J80" s="3">
        <f t="shared" si="9"/>
        <v>0</v>
      </c>
      <c r="K80" s="3">
        <f t="shared" si="9"/>
        <v>36800</v>
      </c>
    </row>
    <row r="81" spans="1:11" s="49" customFormat="1" ht="12.75" customHeight="1">
      <c r="A81" s="146">
        <v>85321</v>
      </c>
      <c r="B81" s="147" t="s">
        <v>93</v>
      </c>
      <c r="C81" s="52">
        <v>10000</v>
      </c>
      <c r="D81" s="52">
        <v>0</v>
      </c>
      <c r="E81" s="3">
        <f>C81+D81</f>
        <v>10000</v>
      </c>
      <c r="F81" s="52">
        <v>0</v>
      </c>
      <c r="G81" s="52">
        <v>0</v>
      </c>
      <c r="H81" s="3">
        <f>F81+G81</f>
        <v>0</v>
      </c>
      <c r="I81" s="3">
        <f t="shared" si="9"/>
        <v>10000</v>
      </c>
      <c r="J81" s="3">
        <f t="shared" si="9"/>
        <v>0</v>
      </c>
      <c r="K81" s="3">
        <f t="shared" si="9"/>
        <v>10000</v>
      </c>
    </row>
    <row r="82" spans="1:11" s="49" customFormat="1" ht="12.75" customHeight="1">
      <c r="A82" s="146">
        <v>85410</v>
      </c>
      <c r="B82" s="147" t="s">
        <v>39</v>
      </c>
      <c r="C82" s="52">
        <v>80000</v>
      </c>
      <c r="D82" s="52">
        <v>0</v>
      </c>
      <c r="E82" s="3">
        <f>C82+D82</f>
        <v>80000</v>
      </c>
      <c r="F82" s="52">
        <v>0</v>
      </c>
      <c r="G82" s="52">
        <v>0</v>
      </c>
      <c r="H82" s="3">
        <f>F82+G82</f>
        <v>0</v>
      </c>
      <c r="I82" s="3">
        <f>C82+F82</f>
        <v>80000</v>
      </c>
      <c r="J82" s="3">
        <f>D82+G82</f>
        <v>0</v>
      </c>
      <c r="K82" s="3">
        <f>E82+H82</f>
        <v>80000</v>
      </c>
    </row>
    <row r="83" spans="1:11" s="49" customFormat="1" ht="12.75" customHeight="1">
      <c r="A83" s="146">
        <v>85415</v>
      </c>
      <c r="B83" s="147" t="s">
        <v>94</v>
      </c>
      <c r="C83" s="52">
        <v>0</v>
      </c>
      <c r="D83" s="52">
        <v>9800</v>
      </c>
      <c r="E83" s="3">
        <f t="shared" si="7"/>
        <v>9800</v>
      </c>
      <c r="F83" s="52">
        <f>F112</f>
        <v>0</v>
      </c>
      <c r="G83" s="52">
        <v>0</v>
      </c>
      <c r="H83" s="3">
        <f t="shared" si="8"/>
        <v>0</v>
      </c>
      <c r="I83" s="3">
        <f t="shared" si="9"/>
        <v>0</v>
      </c>
      <c r="J83" s="3">
        <f t="shared" si="9"/>
        <v>9800</v>
      </c>
      <c r="K83" s="3">
        <f t="shared" si="9"/>
        <v>9800</v>
      </c>
    </row>
    <row r="84" spans="1:11" s="49" customFormat="1" ht="12.75" customHeight="1">
      <c r="A84" s="146">
        <v>90095</v>
      </c>
      <c r="B84" s="147" t="s">
        <v>45</v>
      </c>
      <c r="C84" s="52">
        <v>1300000</v>
      </c>
      <c r="D84" s="52">
        <v>0</v>
      </c>
      <c r="E84" s="3">
        <f>C84+D84</f>
        <v>1300000</v>
      </c>
      <c r="F84" s="52">
        <v>0</v>
      </c>
      <c r="G84" s="52">
        <v>0</v>
      </c>
      <c r="H84" s="3">
        <f>F84+G84</f>
        <v>0</v>
      </c>
      <c r="I84" s="3">
        <f t="shared" si="9"/>
        <v>1300000</v>
      </c>
      <c r="J84" s="3">
        <f t="shared" si="9"/>
        <v>0</v>
      </c>
      <c r="K84" s="3">
        <f t="shared" si="9"/>
        <v>1300000</v>
      </c>
    </row>
    <row r="85" spans="1:11" s="49" customFormat="1" ht="12.75" customHeight="1">
      <c r="A85" s="148">
        <v>92116</v>
      </c>
      <c r="B85" s="149" t="s">
        <v>46</v>
      </c>
      <c r="C85" s="66">
        <v>125000</v>
      </c>
      <c r="D85" s="66">
        <v>0</v>
      </c>
      <c r="E85" s="3">
        <f>C85+D85</f>
        <v>125000</v>
      </c>
      <c r="F85" s="66">
        <f>F101</f>
        <v>35140</v>
      </c>
      <c r="G85" s="66">
        <v>0</v>
      </c>
      <c r="H85" s="9">
        <f>F85+G85</f>
        <v>35140</v>
      </c>
      <c r="I85" s="9">
        <f t="shared" si="9"/>
        <v>160140</v>
      </c>
      <c r="J85" s="9">
        <f t="shared" si="9"/>
        <v>0</v>
      </c>
      <c r="K85" s="9">
        <f t="shared" si="9"/>
        <v>160140</v>
      </c>
    </row>
    <row r="86" spans="1:11" s="49" customFormat="1" ht="12.75" customHeight="1">
      <c r="A86" s="148">
        <v>92118</v>
      </c>
      <c r="B86" s="149" t="s">
        <v>47</v>
      </c>
      <c r="C86" s="66">
        <v>25000</v>
      </c>
      <c r="D86" s="66">
        <v>0</v>
      </c>
      <c r="E86" s="3">
        <f>C86+D86</f>
        <v>25000</v>
      </c>
      <c r="F86" s="66">
        <v>0</v>
      </c>
      <c r="G86" s="66">
        <v>0</v>
      </c>
      <c r="H86" s="9">
        <f>F86+G86</f>
        <v>0</v>
      </c>
      <c r="I86" s="9">
        <f t="shared" si="9"/>
        <v>25000</v>
      </c>
      <c r="J86" s="9">
        <f t="shared" si="9"/>
        <v>0</v>
      </c>
      <c r="K86" s="9">
        <f t="shared" si="9"/>
        <v>25000</v>
      </c>
    </row>
    <row r="87" spans="1:11" s="49" customFormat="1" ht="12.75" customHeight="1">
      <c r="A87" s="148">
        <v>92195</v>
      </c>
      <c r="B87" s="149" t="s">
        <v>48</v>
      </c>
      <c r="C87" s="66">
        <v>300000</v>
      </c>
      <c r="D87" s="66">
        <v>0</v>
      </c>
      <c r="E87" s="9">
        <f>C87+D87</f>
        <v>300000</v>
      </c>
      <c r="F87" s="66">
        <v>0</v>
      </c>
      <c r="G87" s="66">
        <v>0</v>
      </c>
      <c r="H87" s="9">
        <f>F87+G87</f>
        <v>0</v>
      </c>
      <c r="I87" s="9">
        <f t="shared" si="9"/>
        <v>300000</v>
      </c>
      <c r="J87" s="9">
        <f t="shared" si="9"/>
        <v>0</v>
      </c>
      <c r="K87" s="9">
        <f t="shared" si="9"/>
        <v>300000</v>
      </c>
    </row>
    <row r="88" spans="1:252" s="7" customFormat="1" ht="13.5" customHeight="1">
      <c r="A88" s="19" t="s">
        <v>60</v>
      </c>
      <c r="B88" s="19" t="s">
        <v>61</v>
      </c>
      <c r="C88" s="20">
        <v>0</v>
      </c>
      <c r="D88" s="20">
        <v>26000</v>
      </c>
      <c r="E88" s="21">
        <f>C88+D88</f>
        <v>26000</v>
      </c>
      <c r="F88" s="20">
        <f>F90</f>
        <v>32000</v>
      </c>
      <c r="G88" s="20">
        <f>G90</f>
        <v>88000</v>
      </c>
      <c r="H88" s="21">
        <f>F88+G88</f>
        <v>120000</v>
      </c>
      <c r="I88" s="21">
        <f>C88+F88</f>
        <v>32000</v>
      </c>
      <c r="J88" s="21">
        <f>D88+G88</f>
        <v>114000</v>
      </c>
      <c r="K88" s="21">
        <f>E88+H88</f>
        <v>146000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</row>
    <row r="89" spans="1:252" s="18" customFormat="1" ht="13.5" customHeight="1">
      <c r="A89" s="41"/>
      <c r="B89" s="41" t="s">
        <v>62</v>
      </c>
      <c r="C89" s="42"/>
      <c r="D89" s="42"/>
      <c r="E89" s="43"/>
      <c r="F89" s="42"/>
      <c r="G89" s="42"/>
      <c r="H89" s="43"/>
      <c r="I89" s="43"/>
      <c r="J89" s="43"/>
      <c r="K89" s="43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</row>
    <row r="90" spans="1:11" s="7" customFormat="1" ht="13.5" customHeight="1">
      <c r="A90" s="24" t="s">
        <v>28</v>
      </c>
      <c r="B90" s="47" t="s">
        <v>102</v>
      </c>
      <c r="C90" s="10">
        <v>0</v>
      </c>
      <c r="D90" s="10">
        <v>0</v>
      </c>
      <c r="E90" s="9">
        <f>C90+D90</f>
        <v>0</v>
      </c>
      <c r="F90" s="8">
        <v>32000</v>
      </c>
      <c r="G90" s="8">
        <v>88000</v>
      </c>
      <c r="H90" s="9">
        <f>F90+G90</f>
        <v>120000</v>
      </c>
      <c r="I90" s="9">
        <f>C90+F90</f>
        <v>32000</v>
      </c>
      <c r="J90" s="9">
        <f>D90+G90</f>
        <v>88000</v>
      </c>
      <c r="K90" s="9">
        <f>E90+H90</f>
        <v>120000</v>
      </c>
    </row>
    <row r="91" spans="1:11" s="18" customFormat="1" ht="14.25" customHeight="1">
      <c r="A91" s="25"/>
      <c r="B91" s="81" t="s">
        <v>103</v>
      </c>
      <c r="C91" s="17"/>
      <c r="D91" s="15"/>
      <c r="E91" s="16"/>
      <c r="F91" s="34"/>
      <c r="G91" s="22"/>
      <c r="H91" s="23"/>
      <c r="I91" s="23"/>
      <c r="J91" s="32" t="s">
        <v>17</v>
      </c>
      <c r="K91" s="16">
        <v>32000</v>
      </c>
    </row>
    <row r="92" spans="1:256" s="100" customFormat="1" ht="13.5" customHeight="1">
      <c r="A92" s="95" t="s">
        <v>72</v>
      </c>
      <c r="B92" s="95" t="s">
        <v>78</v>
      </c>
      <c r="C92" s="96">
        <v>500000</v>
      </c>
      <c r="D92" s="96">
        <v>0</v>
      </c>
      <c r="E92" s="97">
        <f>C92+D92</f>
        <v>500000</v>
      </c>
      <c r="F92" s="96">
        <f>F94</f>
        <v>120000</v>
      </c>
      <c r="G92" s="96">
        <f>G94+G95</f>
        <v>0</v>
      </c>
      <c r="H92" s="97">
        <f>F92+G92</f>
        <v>120000</v>
      </c>
      <c r="I92" s="97">
        <f>C92+F92</f>
        <v>620000</v>
      </c>
      <c r="J92" s="97">
        <f>D92+G92</f>
        <v>0</v>
      </c>
      <c r="K92" s="97">
        <f>E92+H92</f>
        <v>620000</v>
      </c>
      <c r="L92" s="98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256" s="106" customFormat="1" ht="13.5" customHeight="1">
      <c r="A93" s="101"/>
      <c r="B93" s="101" t="s">
        <v>18</v>
      </c>
      <c r="C93" s="102"/>
      <c r="D93" s="102"/>
      <c r="E93" s="103"/>
      <c r="F93" s="102"/>
      <c r="G93" s="102"/>
      <c r="H93" s="103"/>
      <c r="I93" s="103"/>
      <c r="J93" s="103"/>
      <c r="K93" s="103"/>
      <c r="L93" s="104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</row>
    <row r="94" spans="1:12" s="100" customFormat="1" ht="13.5" customHeight="1">
      <c r="A94" s="107" t="s">
        <v>24</v>
      </c>
      <c r="B94" s="108" t="s">
        <v>73</v>
      </c>
      <c r="C94" s="109">
        <v>0</v>
      </c>
      <c r="D94" s="109">
        <v>0</v>
      </c>
      <c r="E94" s="110">
        <f>C94+D94</f>
        <v>0</v>
      </c>
      <c r="F94" s="111">
        <v>120000</v>
      </c>
      <c r="G94" s="111"/>
      <c r="H94" s="110">
        <f>F94+G94</f>
        <v>120000</v>
      </c>
      <c r="I94" s="110">
        <f>C94+F94</f>
        <v>120000</v>
      </c>
      <c r="J94" s="110">
        <f>D94+G94</f>
        <v>0</v>
      </c>
      <c r="K94" s="110">
        <f>E94+H94</f>
        <v>120000</v>
      </c>
      <c r="L94" s="109"/>
    </row>
    <row r="95" spans="1:12" s="106" customFormat="1" ht="14.25" customHeight="1">
      <c r="A95" s="112"/>
      <c r="B95" s="113" t="s">
        <v>74</v>
      </c>
      <c r="C95" s="114"/>
      <c r="D95" s="115"/>
      <c r="E95" s="116"/>
      <c r="F95" s="117"/>
      <c r="G95" s="118"/>
      <c r="H95" s="119"/>
      <c r="I95" s="119"/>
      <c r="J95" s="152" t="s">
        <v>25</v>
      </c>
      <c r="K95" s="116">
        <v>120000</v>
      </c>
      <c r="L95" s="114"/>
    </row>
    <row r="96" spans="1:252" s="14" customFormat="1" ht="13.5" customHeight="1">
      <c r="A96" s="4" t="s">
        <v>58</v>
      </c>
      <c r="B96" s="4" t="s">
        <v>95</v>
      </c>
      <c r="C96" s="5">
        <v>0</v>
      </c>
      <c r="D96" s="5">
        <v>0</v>
      </c>
      <c r="E96" s="6">
        <f>C96+D96</f>
        <v>0</v>
      </c>
      <c r="F96" s="5">
        <f>F98</f>
        <v>320000</v>
      </c>
      <c r="G96" s="5">
        <v>0</v>
      </c>
      <c r="H96" s="6">
        <f>F96+G96</f>
        <v>320000</v>
      </c>
      <c r="I96" s="6">
        <f>C96+F96</f>
        <v>320000</v>
      </c>
      <c r="J96" s="6">
        <f>D96+G96</f>
        <v>0</v>
      </c>
      <c r="K96" s="6">
        <f>E96+H96</f>
        <v>320000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s="18" customFormat="1" ht="13.5" customHeight="1">
      <c r="A97" s="41"/>
      <c r="B97" s="41" t="s">
        <v>44</v>
      </c>
      <c r="C97" s="42"/>
      <c r="D97" s="42"/>
      <c r="E97" s="43"/>
      <c r="F97" s="42"/>
      <c r="G97" s="42"/>
      <c r="H97" s="43"/>
      <c r="I97" s="43"/>
      <c r="J97" s="43"/>
      <c r="K97" s="43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</row>
    <row r="98" spans="1:11" s="7" customFormat="1" ht="13.5" customHeight="1">
      <c r="A98" s="24" t="s">
        <v>59</v>
      </c>
      <c r="B98" s="35" t="s">
        <v>96</v>
      </c>
      <c r="C98" s="10">
        <v>0</v>
      </c>
      <c r="D98" s="10">
        <v>0</v>
      </c>
      <c r="E98" s="9">
        <f>C98+D98</f>
        <v>0</v>
      </c>
      <c r="F98" s="8">
        <v>320000</v>
      </c>
      <c r="G98" s="8">
        <v>0</v>
      </c>
      <c r="H98" s="9">
        <f>F98+G98</f>
        <v>320000</v>
      </c>
      <c r="I98" s="9">
        <f>C98+F98</f>
        <v>320000</v>
      </c>
      <c r="J98" s="9">
        <f>D98+G98</f>
        <v>0</v>
      </c>
      <c r="K98" s="9">
        <f>E98+H98</f>
        <v>320000</v>
      </c>
    </row>
    <row r="99" spans="1:11" s="14" customFormat="1" ht="14.25" customHeight="1">
      <c r="A99" s="26"/>
      <c r="B99" s="38" t="s">
        <v>97</v>
      </c>
      <c r="C99" s="13"/>
      <c r="D99" s="11"/>
      <c r="E99" s="12"/>
      <c r="F99" s="33"/>
      <c r="G99" s="28"/>
      <c r="H99" s="27"/>
      <c r="I99" s="27"/>
      <c r="J99" s="29" t="s">
        <v>17</v>
      </c>
      <c r="K99" s="12">
        <v>320000</v>
      </c>
    </row>
    <row r="100" spans="1:11" s="18" customFormat="1" ht="14.25" customHeight="1">
      <c r="A100" s="25"/>
      <c r="B100" s="40" t="s">
        <v>98</v>
      </c>
      <c r="C100" s="17"/>
      <c r="D100" s="15"/>
      <c r="E100" s="16"/>
      <c r="F100" s="34"/>
      <c r="G100" s="22"/>
      <c r="H100" s="23"/>
      <c r="I100" s="23"/>
      <c r="J100" s="32"/>
      <c r="K100" s="16"/>
    </row>
    <row r="101" spans="1:252" s="14" customFormat="1" ht="13.5" customHeight="1">
      <c r="A101" s="4" t="s">
        <v>83</v>
      </c>
      <c r="B101" s="4" t="s">
        <v>104</v>
      </c>
      <c r="C101" s="5">
        <v>125000</v>
      </c>
      <c r="D101" s="5">
        <v>0</v>
      </c>
      <c r="E101" s="6">
        <f>C101+D101</f>
        <v>125000</v>
      </c>
      <c r="F101" s="5">
        <f>F103</f>
        <v>35140</v>
      </c>
      <c r="G101" s="5">
        <v>0</v>
      </c>
      <c r="H101" s="6">
        <f>F101+G101</f>
        <v>35140</v>
      </c>
      <c r="I101" s="6">
        <f>C101+F101</f>
        <v>160140</v>
      </c>
      <c r="J101" s="6">
        <f>D101+G101</f>
        <v>0</v>
      </c>
      <c r="K101" s="6">
        <f>E101+H101</f>
        <v>160140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s="18" customFormat="1" ht="13.5" customHeight="1">
      <c r="A102" s="41"/>
      <c r="B102" s="41" t="s">
        <v>84</v>
      </c>
      <c r="C102" s="42"/>
      <c r="D102" s="42"/>
      <c r="E102" s="43"/>
      <c r="F102" s="42"/>
      <c r="G102" s="42"/>
      <c r="H102" s="43"/>
      <c r="I102" s="43"/>
      <c r="J102" s="43"/>
      <c r="K102" s="43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</row>
    <row r="103" spans="1:11" s="7" customFormat="1" ht="13.5" customHeight="1">
      <c r="A103" s="24" t="s">
        <v>85</v>
      </c>
      <c r="B103" s="35" t="s">
        <v>105</v>
      </c>
      <c r="C103" s="10">
        <v>25000</v>
      </c>
      <c r="D103" s="10">
        <v>0</v>
      </c>
      <c r="E103" s="9">
        <f>C103+D103</f>
        <v>25000</v>
      </c>
      <c r="F103" s="8">
        <v>35140</v>
      </c>
      <c r="G103" s="8">
        <v>0</v>
      </c>
      <c r="H103" s="9">
        <f>F103+G103</f>
        <v>35140</v>
      </c>
      <c r="I103" s="9">
        <f>C103+F103</f>
        <v>60140</v>
      </c>
      <c r="J103" s="9">
        <f>D103+G103</f>
        <v>0</v>
      </c>
      <c r="K103" s="9">
        <f>E103+H103</f>
        <v>60140</v>
      </c>
    </row>
    <row r="104" spans="1:14" s="14" customFormat="1" ht="13.5" customHeight="1">
      <c r="A104" s="26"/>
      <c r="B104" s="150" t="s">
        <v>67</v>
      </c>
      <c r="C104" s="13"/>
      <c r="D104" s="153" t="s">
        <v>25</v>
      </c>
      <c r="E104" s="44">
        <v>25000</v>
      </c>
      <c r="F104" s="28">
        <v>-25000</v>
      </c>
      <c r="G104" s="28"/>
      <c r="H104" s="27"/>
      <c r="I104" s="27"/>
      <c r="J104" s="29" t="s">
        <v>25</v>
      </c>
      <c r="K104" s="27">
        <f>E104+F104</f>
        <v>0</v>
      </c>
      <c r="N104" s="13">
        <f>SUM(F104:F105)</f>
        <v>35140</v>
      </c>
    </row>
    <row r="105" spans="1:11" s="14" customFormat="1" ht="13.5" customHeight="1">
      <c r="A105" s="26"/>
      <c r="B105" s="151" t="s">
        <v>87</v>
      </c>
      <c r="C105" s="13"/>
      <c r="D105" s="13"/>
      <c r="E105" s="27"/>
      <c r="F105" s="28">
        <f>25000+35140</f>
        <v>60140</v>
      </c>
      <c r="G105" s="28"/>
      <c r="H105" s="27"/>
      <c r="I105" s="27"/>
      <c r="J105" s="29" t="s">
        <v>17</v>
      </c>
      <c r="K105" s="27">
        <f>E105+F105</f>
        <v>60140</v>
      </c>
    </row>
    <row r="106" spans="1:11" s="18" customFormat="1" ht="14.25" customHeight="1">
      <c r="A106" s="25"/>
      <c r="B106" s="40" t="s">
        <v>86</v>
      </c>
      <c r="C106" s="17"/>
      <c r="D106" s="15"/>
      <c r="E106" s="16"/>
      <c r="F106" s="34"/>
      <c r="G106" s="22"/>
      <c r="H106" s="23"/>
      <c r="I106" s="23"/>
      <c r="J106" s="32"/>
      <c r="K106" s="16"/>
    </row>
    <row r="107" spans="1:11" s="86" customFormat="1" ht="26.25" customHeight="1">
      <c r="A107" s="87"/>
      <c r="B107" s="88"/>
      <c r="C107" s="89"/>
      <c r="D107" s="90"/>
      <c r="E107" s="91"/>
      <c r="F107" s="92"/>
      <c r="G107" s="93"/>
      <c r="H107" s="85"/>
      <c r="I107" s="85"/>
      <c r="J107" s="94"/>
      <c r="K107" s="91"/>
    </row>
    <row r="108" s="49" customFormat="1" ht="14.25" customHeight="1">
      <c r="A108" s="49" t="s">
        <v>49</v>
      </c>
    </row>
    <row r="109" s="49" customFormat="1" ht="11.25" customHeight="1"/>
    <row r="110" spans="1:2" s="49" customFormat="1" ht="12.75">
      <c r="A110" s="76" t="s">
        <v>50</v>
      </c>
      <c r="B110" s="49" t="s">
        <v>51</v>
      </c>
    </row>
    <row r="111" spans="1:2" s="49" customFormat="1" ht="12.75">
      <c r="A111" s="76" t="s">
        <v>52</v>
      </c>
      <c r="B111" s="49" t="s">
        <v>53</v>
      </c>
    </row>
    <row r="112" spans="1:2" s="49" customFormat="1" ht="12.75">
      <c r="A112" s="76" t="s">
        <v>54</v>
      </c>
      <c r="B112" s="49" t="s">
        <v>55</v>
      </c>
    </row>
  </sheetData>
  <mergeCells count="13">
    <mergeCell ref="I1:K1"/>
    <mergeCell ref="I2:K2"/>
    <mergeCell ref="I3:K3"/>
    <mergeCell ref="I4:K4"/>
    <mergeCell ref="A5:K5"/>
    <mergeCell ref="A9:B9"/>
    <mergeCell ref="A10:B10"/>
    <mergeCell ref="A72:B72"/>
    <mergeCell ref="A6:A7"/>
    <mergeCell ref="B6:B7"/>
    <mergeCell ref="C6:E6"/>
    <mergeCell ref="F6:H6"/>
    <mergeCell ref="I6:K6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2007-05-31T10:51:42Z</cp:lastPrinted>
  <dcterms:created xsi:type="dcterms:W3CDTF">2004-06-09T11:09:34Z</dcterms:created>
  <dcterms:modified xsi:type="dcterms:W3CDTF">2007-06-01T08:19:10Z</dcterms:modified>
  <cp:category/>
  <cp:version/>
  <cp:contentType/>
  <cp:contentStatus/>
</cp:coreProperties>
</file>