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3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<sst xmlns="http://schemas.openxmlformats.org/spreadsheetml/2006/main" count="112" uniqueCount="102">
  <si>
    <t>Załącznik nr  13</t>
  </si>
  <si>
    <t>do Uchwały Nr</t>
  </si>
  <si>
    <t>Rady Miasta w Piotrkowie Tryb.</t>
  </si>
  <si>
    <t xml:space="preserve">z dnia  </t>
  </si>
  <si>
    <t>PLAN  DOTACJI  DLA  NIEPUBLICZNYCH  PRZEDSZKOLI,  SZKÓŁ  ORAZ  PLACÓWEK  OŚWIATOWO - WYCHOWAWCZYCH</t>
  </si>
  <si>
    <t>L.p.</t>
  </si>
  <si>
    <t>WYSZCZEGÓLNIENIE</t>
  </si>
  <si>
    <t xml:space="preserve">Dział, rozdział </t>
  </si>
  <si>
    <t>Przewidywane wykonanie                                      2006 r.</t>
  </si>
  <si>
    <t xml:space="preserve">Plan na                              2007 r. </t>
  </si>
  <si>
    <t>Dynamika</t>
  </si>
  <si>
    <t>O G Ó Ł E M = A + B</t>
  </si>
  <si>
    <t>A</t>
  </si>
  <si>
    <t>Razem zadania gminy</t>
  </si>
  <si>
    <t>1.</t>
  </si>
  <si>
    <t>Gimnazja niepubliczne</t>
  </si>
  <si>
    <t>801-80110</t>
  </si>
  <si>
    <t>1.1.</t>
  </si>
  <si>
    <t>Gimnazjum Stowarzyszenia SPSK</t>
  </si>
  <si>
    <t>1.2.</t>
  </si>
  <si>
    <t>Gimnazjum RAWITA</t>
  </si>
  <si>
    <t>2.</t>
  </si>
  <si>
    <t>Niepubliczne szkoły podstawowe</t>
  </si>
  <si>
    <t>801-80101</t>
  </si>
  <si>
    <t>2.1</t>
  </si>
  <si>
    <t>Katolicka Szkoła Podstawowa</t>
  </si>
  <si>
    <t>2.2.</t>
  </si>
  <si>
    <t>Szkoły Podstawowe TOZP</t>
  </si>
  <si>
    <t>3.</t>
  </si>
  <si>
    <t>Przedszkola</t>
  </si>
  <si>
    <t>801-80104</t>
  </si>
  <si>
    <t>3.1.</t>
  </si>
  <si>
    <t>Przedszkole Niepubliczne Sióstr Salezjanek</t>
  </si>
  <si>
    <t>3.2.</t>
  </si>
  <si>
    <t>Przedszkole Niep. Im. Bł. Ed. Bojanowskiego</t>
  </si>
  <si>
    <t>3.3.</t>
  </si>
  <si>
    <t>Prywatne Przedszkole - Magdaleny Jakubiak</t>
  </si>
  <si>
    <t>3.4.</t>
  </si>
  <si>
    <t>Przedszkole Niepubliczne im. Jana Pawła II</t>
  </si>
  <si>
    <t>B</t>
  </si>
  <si>
    <t>Razem zadania powiatu</t>
  </si>
  <si>
    <t>Licea ogólnokształcące</t>
  </si>
  <si>
    <t>801-80120</t>
  </si>
  <si>
    <t>LO SPSK - młodzieżowe</t>
  </si>
  <si>
    <t>LO młodzieżowe RAWITA</t>
  </si>
  <si>
    <t>1.3.</t>
  </si>
  <si>
    <t>LO SPSK - dla dorosłych</t>
  </si>
  <si>
    <t>1.4.</t>
  </si>
  <si>
    <t>LO Piotrk.Fund. A.F. Modrzewskiego</t>
  </si>
  <si>
    <t>1.5.</t>
  </si>
  <si>
    <t>LO dla Dorosłych Piotrk.Fund. A.F. Modrzewskiego</t>
  </si>
  <si>
    <t>1.6.</t>
  </si>
  <si>
    <t>Prywatne LO dla Dorosłych - M. Ambrozik</t>
  </si>
  <si>
    <t>1.7.</t>
  </si>
  <si>
    <t>Zaoczne LO dla Dorosłych  - ELBO</t>
  </si>
  <si>
    <t>1.8.</t>
  </si>
  <si>
    <t>Zaoczne LO dla Dorosłych - GABOR</t>
  </si>
  <si>
    <t>1.9.</t>
  </si>
  <si>
    <t>Zaoczne LO dla Dorosłych  - LOGOS</t>
  </si>
  <si>
    <t>1.10</t>
  </si>
  <si>
    <t>Zaoczne LO dla Dorosłych - ZDZ</t>
  </si>
  <si>
    <t>1.11.</t>
  </si>
  <si>
    <t>Zaoczne LO dla Dorosłych - RAWITA</t>
  </si>
  <si>
    <t>1.12</t>
  </si>
  <si>
    <t>Liceum Ogólnokształcące dla Dorosłych - I.Koch</t>
  </si>
  <si>
    <t>Licea profilowane</t>
  </si>
  <si>
    <t>801-80123</t>
  </si>
  <si>
    <t>2.1.</t>
  </si>
  <si>
    <t>Liceum Profilowane Fund.A.F. Modrzewskiego</t>
  </si>
  <si>
    <t>Szkoły zawodowe</t>
  </si>
  <si>
    <t>801-80130</t>
  </si>
  <si>
    <t>Szkoły zawodowe GABOR</t>
  </si>
  <si>
    <t>Szkoły zawodowe WIED</t>
  </si>
  <si>
    <t>Szkoły zawodowe - A.F. Modrzewskiego</t>
  </si>
  <si>
    <t>Szkoły zawodowe - ZDZ</t>
  </si>
  <si>
    <t>3.5.</t>
  </si>
  <si>
    <t>Szkoły zawodowe - TEB</t>
  </si>
  <si>
    <t>3.6.</t>
  </si>
  <si>
    <t>Szkoły zawodowe LOGOS</t>
  </si>
  <si>
    <t>3.7.</t>
  </si>
  <si>
    <t>Elitarna Szkoła Służb Ochrony i Biznesu ,,COBRA''</t>
  </si>
  <si>
    <t>3.8.</t>
  </si>
  <si>
    <t>Policealne Studium Zawodowe - Niedzielski</t>
  </si>
  <si>
    <t>3.9.</t>
  </si>
  <si>
    <t>Policealne Studium Zawodowe - ALFA</t>
  </si>
  <si>
    <t>3.10.</t>
  </si>
  <si>
    <t>Szkoły zawodowe - ELBO</t>
  </si>
  <si>
    <t>3.11.</t>
  </si>
  <si>
    <t>Policealne Studium Farmaceutyczne ,,Omega''</t>
  </si>
  <si>
    <t>3.12.</t>
  </si>
  <si>
    <t>Policealna Szkoła Detektywów ,,O'CHIKARA''</t>
  </si>
  <si>
    <t>3.13.</t>
  </si>
  <si>
    <t>Szkoły Policealne dla Dorosłych - I.Koch</t>
  </si>
  <si>
    <t>4.</t>
  </si>
  <si>
    <t>Wczesne wspomaganie rozwoju dziecka</t>
  </si>
  <si>
    <t>854-85404</t>
  </si>
  <si>
    <t>4.1.</t>
  </si>
  <si>
    <t>Ośrodek Rehabilitacyjno-Szkolno-Wych.dla Dziecka Niepełnosprawnego</t>
  </si>
  <si>
    <t>5.</t>
  </si>
  <si>
    <t>Zajęcia rewalidacyjno-wychowacze</t>
  </si>
  <si>
    <t>854-85495</t>
  </si>
  <si>
    <t>5.1.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</si>
</sst>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4"/>
      <name val="Arial CE"/>
      <family val="2"/>
    </font>
    <font>
      <b/>
      <sz val="11"/>
      <name val="Arial CE"/>
      <family val="2"/>
    </font>
    <font>
      <sz val="10"/>
      <name val="Arial CE"/>
      <family val="0"/>
    </font>
    <font>
      <b/>
      <sz val="9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17" applyFont="1" applyBorder="1" applyAlignment="1">
      <alignment horizontal="center" vertical="center" wrapText="1"/>
      <protection/>
    </xf>
    <xf numFmtId="0" fontId="4" fillId="0" borderId="2" xfId="17" applyFont="1" applyBorder="1" applyAlignment="1">
      <alignment horizontal="center" vertical="center" wrapText="1"/>
      <protection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A5" sqref="A4:F5"/>
    </sheetView>
  </sheetViews>
  <sheetFormatPr defaultColWidth="9.140625" defaultRowHeight="12.75"/>
  <cols>
    <col min="1" max="1" width="4.421875" style="0" customWidth="1"/>
    <col min="2" max="2" width="43.28125" style="0" customWidth="1"/>
    <col min="3" max="3" width="12.28125" style="0" customWidth="1"/>
    <col min="4" max="4" width="15.140625" style="0" customWidth="1"/>
    <col min="5" max="5" width="10.28125" style="0" customWidth="1"/>
    <col min="6" max="6" width="9.00390625" style="0" customWidth="1"/>
  </cols>
  <sheetData>
    <row r="1" ht="12.75">
      <c r="D1" s="1" t="s">
        <v>0</v>
      </c>
    </row>
    <row r="2" spans="4:6" ht="12.75">
      <c r="D2" s="2" t="s">
        <v>1</v>
      </c>
      <c r="E2" s="2"/>
      <c r="F2" s="2"/>
    </row>
    <row r="3" ht="12.75">
      <c r="D3" s="3" t="s">
        <v>2</v>
      </c>
    </row>
    <row r="4" spans="4:6" ht="12.75">
      <c r="D4" s="2" t="s">
        <v>3</v>
      </c>
      <c r="E4" s="2"/>
      <c r="F4" s="2"/>
    </row>
    <row r="5" spans="1:6" s="5" customFormat="1" ht="53.25" customHeight="1">
      <c r="A5" s="4" t="s">
        <v>4</v>
      </c>
      <c r="B5" s="4"/>
      <c r="C5" s="4"/>
      <c r="D5" s="4"/>
      <c r="E5" s="4"/>
      <c r="F5" s="4"/>
    </row>
    <row r="6" spans="1:6" ht="26.25" customHeight="1">
      <c r="A6" s="6"/>
      <c r="B6" s="6"/>
      <c r="C6" s="6"/>
      <c r="D6" s="6"/>
      <c r="E6" s="6"/>
      <c r="F6" s="6"/>
    </row>
    <row r="7" spans="1:6" ht="42.75" customHeight="1">
      <c r="A7" s="7" t="s">
        <v>5</v>
      </c>
      <c r="B7" s="7" t="s">
        <v>6</v>
      </c>
      <c r="C7" s="7" t="s">
        <v>7</v>
      </c>
      <c r="D7" s="8" t="s">
        <v>8</v>
      </c>
      <c r="E7" s="8" t="s">
        <v>9</v>
      </c>
      <c r="F7" s="9" t="s">
        <v>10</v>
      </c>
    </row>
    <row r="8" spans="1:6" ht="11.25" customHeight="1">
      <c r="A8" s="7">
        <v>1</v>
      </c>
      <c r="B8" s="7">
        <v>2</v>
      </c>
      <c r="C8" s="7">
        <v>3</v>
      </c>
      <c r="D8" s="8">
        <v>4</v>
      </c>
      <c r="E8" s="8">
        <v>5</v>
      </c>
      <c r="F8" s="8">
        <v>6</v>
      </c>
    </row>
    <row r="9" spans="1:6" ht="30" customHeight="1">
      <c r="A9" s="10"/>
      <c r="B9" s="7" t="s">
        <v>11</v>
      </c>
      <c r="C9" s="11"/>
      <c r="D9" s="12">
        <f>D10+D22</f>
        <v>5218000</v>
      </c>
      <c r="E9" s="12">
        <f>E10+E22</f>
        <v>6688220</v>
      </c>
      <c r="F9" s="13">
        <f>E9/D9*100</f>
        <v>128.1759294748946</v>
      </c>
    </row>
    <row r="10" spans="1:6" s="16" customFormat="1" ht="27" customHeight="1">
      <c r="A10" s="14" t="s">
        <v>12</v>
      </c>
      <c r="B10" s="14" t="s">
        <v>13</v>
      </c>
      <c r="C10" s="14"/>
      <c r="D10" s="15">
        <f>D11+D14+D17</f>
        <v>1166300</v>
      </c>
      <c r="E10" s="15">
        <f>E11+E14+E17</f>
        <v>1595320</v>
      </c>
      <c r="F10" s="13">
        <f aca="true" t="shared" si="0" ref="F10:F55">E10/D10*100</f>
        <v>136.78470376404013</v>
      </c>
    </row>
    <row r="11" spans="1:6" ht="21.75" customHeight="1">
      <c r="A11" s="17" t="s">
        <v>14</v>
      </c>
      <c r="B11" s="18" t="s">
        <v>15</v>
      </c>
      <c r="C11" s="11" t="s">
        <v>16</v>
      </c>
      <c r="D11" s="19">
        <f>SUM(D12:D13)</f>
        <v>230400</v>
      </c>
      <c r="E11" s="19">
        <f>SUM(E12:E13)</f>
        <v>350560</v>
      </c>
      <c r="F11" s="20">
        <f t="shared" si="0"/>
        <v>152.15277777777777</v>
      </c>
    </row>
    <row r="12" spans="1:6" ht="18" customHeight="1">
      <c r="A12" s="21" t="s">
        <v>17</v>
      </c>
      <c r="B12" s="21" t="s">
        <v>18</v>
      </c>
      <c r="C12" s="22"/>
      <c r="D12" s="23">
        <v>206000</v>
      </c>
      <c r="E12" s="23">
        <v>278570</v>
      </c>
      <c r="F12" s="20">
        <f t="shared" si="0"/>
        <v>135.22815533980582</v>
      </c>
    </row>
    <row r="13" spans="1:6" ht="18" customHeight="1">
      <c r="A13" s="21" t="s">
        <v>19</v>
      </c>
      <c r="B13" s="21" t="s">
        <v>20</v>
      </c>
      <c r="C13" s="22"/>
      <c r="D13" s="23">
        <v>24400</v>
      </c>
      <c r="E13" s="23">
        <v>71990</v>
      </c>
      <c r="F13" s="20">
        <f t="shared" si="0"/>
        <v>295.04098360655735</v>
      </c>
    </row>
    <row r="14" spans="1:6" ht="20.25" customHeight="1">
      <c r="A14" s="18" t="s">
        <v>21</v>
      </c>
      <c r="B14" s="18" t="s">
        <v>22</v>
      </c>
      <c r="C14" s="11" t="s">
        <v>23</v>
      </c>
      <c r="D14" s="19">
        <v>277600</v>
      </c>
      <c r="E14" s="19">
        <f>SUM(E15:E16)</f>
        <v>413160</v>
      </c>
      <c r="F14" s="20">
        <f t="shared" si="0"/>
        <v>148.8328530259366</v>
      </c>
    </row>
    <row r="15" spans="1:6" s="25" customFormat="1" ht="18" customHeight="1">
      <c r="A15" s="21" t="s">
        <v>24</v>
      </c>
      <c r="B15" s="21" t="s">
        <v>25</v>
      </c>
      <c r="C15" s="22"/>
      <c r="D15" s="23">
        <v>277600</v>
      </c>
      <c r="E15" s="23">
        <v>366210</v>
      </c>
      <c r="F15" s="24">
        <f>E15/D15*100</f>
        <v>131.9200288184438</v>
      </c>
    </row>
    <row r="16" spans="1:6" s="25" customFormat="1" ht="18" customHeight="1">
      <c r="A16" s="21" t="s">
        <v>26</v>
      </c>
      <c r="B16" s="21" t="s">
        <v>27</v>
      </c>
      <c r="C16" s="22"/>
      <c r="D16" s="23"/>
      <c r="E16" s="23">
        <v>46950</v>
      </c>
      <c r="F16" s="24"/>
    </row>
    <row r="17" spans="1:6" ht="20.25" customHeight="1">
      <c r="A17" s="18" t="s">
        <v>28</v>
      </c>
      <c r="B17" s="18" t="s">
        <v>29</v>
      </c>
      <c r="C17" s="11" t="s">
        <v>30</v>
      </c>
      <c r="D17" s="19">
        <f>SUM(D18:D21)</f>
        <v>658300</v>
      </c>
      <c r="E17" s="19">
        <f>SUM(E18:E21)</f>
        <v>831600</v>
      </c>
      <c r="F17" s="20">
        <f t="shared" si="0"/>
        <v>126.32538356372474</v>
      </c>
    </row>
    <row r="18" spans="1:6" ht="18" customHeight="1">
      <c r="A18" s="21" t="s">
        <v>31</v>
      </c>
      <c r="B18" s="21" t="s">
        <v>32</v>
      </c>
      <c r="C18" s="22"/>
      <c r="D18" s="23">
        <v>196600</v>
      </c>
      <c r="E18" s="23">
        <v>233100</v>
      </c>
      <c r="F18" s="20">
        <f t="shared" si="0"/>
        <v>118.56561546286876</v>
      </c>
    </row>
    <row r="19" spans="1:6" s="26" customFormat="1" ht="18" customHeight="1">
      <c r="A19" s="21" t="s">
        <v>33</v>
      </c>
      <c r="B19" s="21" t="s">
        <v>34</v>
      </c>
      <c r="C19" s="22"/>
      <c r="D19" s="23">
        <v>289600</v>
      </c>
      <c r="E19" s="23">
        <v>346500</v>
      </c>
      <c r="F19" s="20">
        <f t="shared" si="0"/>
        <v>119.64779005524862</v>
      </c>
    </row>
    <row r="20" spans="1:6" ht="18" customHeight="1">
      <c r="A20" s="21" t="s">
        <v>35</v>
      </c>
      <c r="B20" s="21" t="s">
        <v>36</v>
      </c>
      <c r="C20" s="22"/>
      <c r="D20" s="23">
        <v>97000</v>
      </c>
      <c r="E20" s="23">
        <v>110250</v>
      </c>
      <c r="F20" s="20">
        <f t="shared" si="0"/>
        <v>113.65979381443299</v>
      </c>
    </row>
    <row r="21" spans="1:6" ht="18" customHeight="1">
      <c r="A21" s="21" t="s">
        <v>37</v>
      </c>
      <c r="B21" s="21" t="s">
        <v>38</v>
      </c>
      <c r="C21" s="22"/>
      <c r="D21" s="23">
        <v>75100</v>
      </c>
      <c r="E21" s="23">
        <v>141750</v>
      </c>
      <c r="F21" s="20">
        <f t="shared" si="0"/>
        <v>188.74833555259653</v>
      </c>
    </row>
    <row r="22" spans="1:6" s="26" customFormat="1" ht="27" customHeight="1">
      <c r="A22" s="27" t="s">
        <v>39</v>
      </c>
      <c r="B22" s="27" t="s">
        <v>40</v>
      </c>
      <c r="C22" s="28"/>
      <c r="D22" s="29">
        <f>D23+D36+D38+D52+D54</f>
        <v>4051700</v>
      </c>
      <c r="E22" s="29">
        <f>E23+E36+E38+E52+E54</f>
        <v>5092900</v>
      </c>
      <c r="F22" s="30">
        <f t="shared" si="0"/>
        <v>125.69785522126516</v>
      </c>
    </row>
    <row r="23" spans="1:6" ht="20.25" customHeight="1">
      <c r="A23" s="10" t="s">
        <v>14</v>
      </c>
      <c r="B23" s="10" t="s">
        <v>41</v>
      </c>
      <c r="C23" s="11" t="s">
        <v>42</v>
      </c>
      <c r="D23" s="19">
        <f>SUM(D24:D34)</f>
        <v>691429</v>
      </c>
      <c r="E23" s="19">
        <f>SUM(E24:E35)</f>
        <v>790500</v>
      </c>
      <c r="F23" s="20">
        <f t="shared" si="0"/>
        <v>114.32844153195774</v>
      </c>
    </row>
    <row r="24" spans="1:6" ht="18" customHeight="1">
      <c r="A24" s="31" t="s">
        <v>17</v>
      </c>
      <c r="B24" s="31" t="s">
        <v>43</v>
      </c>
      <c r="C24" s="22"/>
      <c r="D24" s="23">
        <v>240000</v>
      </c>
      <c r="E24" s="23">
        <v>235900</v>
      </c>
      <c r="F24" s="20">
        <f t="shared" si="0"/>
        <v>98.29166666666667</v>
      </c>
    </row>
    <row r="25" spans="1:6" ht="18" customHeight="1">
      <c r="A25" s="31" t="s">
        <v>19</v>
      </c>
      <c r="B25" s="31" t="s">
        <v>44</v>
      </c>
      <c r="C25" s="22"/>
      <c r="D25" s="23">
        <v>34500</v>
      </c>
      <c r="E25" s="23">
        <v>67400</v>
      </c>
      <c r="F25" s="20">
        <f t="shared" si="0"/>
        <v>195.36231884057972</v>
      </c>
    </row>
    <row r="26" spans="1:6" ht="18" customHeight="1">
      <c r="A26" s="31" t="s">
        <v>45</v>
      </c>
      <c r="B26" s="31" t="s">
        <v>46</v>
      </c>
      <c r="C26" s="22"/>
      <c r="D26" s="23">
        <v>26200</v>
      </c>
      <c r="E26" s="23">
        <v>21000</v>
      </c>
      <c r="F26" s="20">
        <f t="shared" si="0"/>
        <v>80.1526717557252</v>
      </c>
    </row>
    <row r="27" spans="1:6" ht="18" customHeight="1">
      <c r="A27" s="31" t="s">
        <v>47</v>
      </c>
      <c r="B27" s="31" t="s">
        <v>48</v>
      </c>
      <c r="C27" s="22"/>
      <c r="D27" s="23">
        <v>60000</v>
      </c>
      <c r="E27" s="23">
        <v>17500</v>
      </c>
      <c r="F27" s="20">
        <f t="shared" si="0"/>
        <v>29.166666666666668</v>
      </c>
    </row>
    <row r="28" spans="1:6" ht="18" customHeight="1">
      <c r="A28" s="31" t="s">
        <v>49</v>
      </c>
      <c r="B28" s="31" t="s">
        <v>50</v>
      </c>
      <c r="C28" s="22"/>
      <c r="D28" s="23">
        <v>60000</v>
      </c>
      <c r="E28" s="23">
        <v>77000</v>
      </c>
      <c r="F28" s="20">
        <f t="shared" si="0"/>
        <v>128.33333333333334</v>
      </c>
    </row>
    <row r="29" spans="1:6" ht="18" customHeight="1">
      <c r="A29" s="31" t="s">
        <v>51</v>
      </c>
      <c r="B29" s="31" t="s">
        <v>52</v>
      </c>
      <c r="C29" s="22"/>
      <c r="D29" s="23">
        <v>7764</v>
      </c>
      <c r="E29" s="23">
        <v>0</v>
      </c>
      <c r="F29" s="20">
        <f t="shared" si="0"/>
        <v>0</v>
      </c>
    </row>
    <row r="30" spans="1:6" ht="18" customHeight="1">
      <c r="A30" s="31" t="s">
        <v>53</v>
      </c>
      <c r="B30" s="31" t="s">
        <v>54</v>
      </c>
      <c r="C30" s="22"/>
      <c r="D30" s="23">
        <v>72200</v>
      </c>
      <c r="E30" s="23">
        <v>70000</v>
      </c>
      <c r="F30" s="20">
        <f t="shared" si="0"/>
        <v>96.95290858725761</v>
      </c>
    </row>
    <row r="31" spans="1:6" ht="18" customHeight="1">
      <c r="A31" s="31" t="s">
        <v>55</v>
      </c>
      <c r="B31" s="31" t="s">
        <v>56</v>
      </c>
      <c r="C31" s="22"/>
      <c r="D31" s="23">
        <v>99000</v>
      </c>
      <c r="E31" s="23">
        <v>172900</v>
      </c>
      <c r="F31" s="20">
        <f t="shared" si="0"/>
        <v>174.64646464646464</v>
      </c>
    </row>
    <row r="32" spans="1:6" ht="18" customHeight="1">
      <c r="A32" s="31" t="s">
        <v>57</v>
      </c>
      <c r="B32" s="31" t="s">
        <v>58</v>
      </c>
      <c r="C32" s="22"/>
      <c r="D32" s="23">
        <v>47965</v>
      </c>
      <c r="E32" s="23">
        <v>49000</v>
      </c>
      <c r="F32" s="20">
        <f t="shared" si="0"/>
        <v>102.15782341290524</v>
      </c>
    </row>
    <row r="33" spans="1:6" ht="18" customHeight="1">
      <c r="A33" s="31" t="s">
        <v>59</v>
      </c>
      <c r="B33" s="31" t="s">
        <v>60</v>
      </c>
      <c r="C33" s="22"/>
      <c r="D33" s="23">
        <v>19600</v>
      </c>
      <c r="E33" s="23">
        <v>21000</v>
      </c>
      <c r="F33" s="20">
        <f t="shared" si="0"/>
        <v>107.14285714285714</v>
      </c>
    </row>
    <row r="34" spans="1:6" ht="18" customHeight="1">
      <c r="A34" s="31" t="s">
        <v>61</v>
      </c>
      <c r="B34" s="31" t="s">
        <v>62</v>
      </c>
      <c r="C34" s="22"/>
      <c r="D34" s="23">
        <v>24200</v>
      </c>
      <c r="E34" s="23">
        <v>30800</v>
      </c>
      <c r="F34" s="20">
        <f t="shared" si="0"/>
        <v>127.27272727272727</v>
      </c>
    </row>
    <row r="35" spans="1:6" ht="18" customHeight="1">
      <c r="A35" s="31" t="s">
        <v>63</v>
      </c>
      <c r="B35" s="31" t="s">
        <v>64</v>
      </c>
      <c r="C35" s="22"/>
      <c r="D35" s="23">
        <v>0</v>
      </c>
      <c r="E35" s="23">
        <v>28000</v>
      </c>
      <c r="F35" s="20">
        <v>0</v>
      </c>
    </row>
    <row r="36" spans="1:6" ht="20.25" customHeight="1">
      <c r="A36" s="10" t="s">
        <v>21</v>
      </c>
      <c r="B36" s="10" t="s">
        <v>65</v>
      </c>
      <c r="C36" s="11" t="s">
        <v>66</v>
      </c>
      <c r="D36" s="19">
        <f>D37</f>
        <v>12895</v>
      </c>
      <c r="E36" s="19">
        <f>E37</f>
        <v>33700</v>
      </c>
      <c r="F36" s="20">
        <f t="shared" si="0"/>
        <v>261.3416052733618</v>
      </c>
    </row>
    <row r="37" spans="1:6" ht="18" customHeight="1">
      <c r="A37" s="31" t="s">
        <v>67</v>
      </c>
      <c r="B37" s="31" t="s">
        <v>68</v>
      </c>
      <c r="C37" s="22"/>
      <c r="D37" s="23">
        <v>12895</v>
      </c>
      <c r="E37" s="23">
        <v>33700</v>
      </c>
      <c r="F37" s="20">
        <f t="shared" si="0"/>
        <v>261.3416052733618</v>
      </c>
    </row>
    <row r="38" spans="1:6" ht="20.25" customHeight="1">
      <c r="A38" s="10" t="s">
        <v>28</v>
      </c>
      <c r="B38" s="10" t="s">
        <v>69</v>
      </c>
      <c r="C38" s="11" t="s">
        <v>70</v>
      </c>
      <c r="D38" s="19">
        <f>SUM(D39:D50)</f>
        <v>3167376</v>
      </c>
      <c r="E38" s="19">
        <f>SUM(E39:E51)</f>
        <v>3978000</v>
      </c>
      <c r="F38" s="20">
        <f t="shared" si="0"/>
        <v>125.59291981753982</v>
      </c>
    </row>
    <row r="39" spans="1:6" ht="18" customHeight="1">
      <c r="A39" s="31" t="s">
        <v>31</v>
      </c>
      <c r="B39" s="31" t="s">
        <v>71</v>
      </c>
      <c r="C39" s="22"/>
      <c r="D39" s="23">
        <v>1104200</v>
      </c>
      <c r="E39" s="23">
        <v>1500000</v>
      </c>
      <c r="F39" s="20">
        <f t="shared" si="0"/>
        <v>135.84495562398115</v>
      </c>
    </row>
    <row r="40" spans="1:6" ht="18" customHeight="1">
      <c r="A40" s="31" t="s">
        <v>33</v>
      </c>
      <c r="B40" s="31" t="s">
        <v>72</v>
      </c>
      <c r="C40" s="22"/>
      <c r="D40" s="23">
        <v>369800</v>
      </c>
      <c r="E40" s="23">
        <v>415500</v>
      </c>
      <c r="F40" s="20">
        <f t="shared" si="0"/>
        <v>112.3580313683072</v>
      </c>
    </row>
    <row r="41" spans="1:6" ht="18" customHeight="1">
      <c r="A41" s="31" t="s">
        <v>35</v>
      </c>
      <c r="B41" s="31" t="s">
        <v>73</v>
      </c>
      <c r="C41" s="22"/>
      <c r="D41" s="23">
        <v>60200</v>
      </c>
      <c r="E41" s="23">
        <v>120000</v>
      </c>
      <c r="F41" s="20">
        <f t="shared" si="0"/>
        <v>199.33554817275748</v>
      </c>
    </row>
    <row r="42" spans="1:6" ht="18" customHeight="1">
      <c r="A42" s="31" t="s">
        <v>37</v>
      </c>
      <c r="B42" s="31" t="s">
        <v>74</v>
      </c>
      <c r="C42" s="22"/>
      <c r="D42" s="23">
        <v>166400</v>
      </c>
      <c r="E42" s="23">
        <v>165000</v>
      </c>
      <c r="F42" s="20">
        <f t="shared" si="0"/>
        <v>99.15865384615384</v>
      </c>
    </row>
    <row r="43" spans="1:6" ht="18" customHeight="1">
      <c r="A43" s="31" t="s">
        <v>75</v>
      </c>
      <c r="B43" s="31" t="s">
        <v>76</v>
      </c>
      <c r="C43" s="22"/>
      <c r="D43" s="23">
        <v>214200</v>
      </c>
      <c r="E43" s="23">
        <v>285000</v>
      </c>
      <c r="F43" s="20">
        <f t="shared" si="0"/>
        <v>133.0532212885154</v>
      </c>
    </row>
    <row r="44" spans="1:6" ht="18" customHeight="1">
      <c r="A44" s="31" t="s">
        <v>77</v>
      </c>
      <c r="B44" s="31" t="s">
        <v>78</v>
      </c>
      <c r="C44" s="22"/>
      <c r="D44" s="23">
        <v>516900</v>
      </c>
      <c r="E44" s="23">
        <v>585000</v>
      </c>
      <c r="F44" s="20">
        <f t="shared" si="0"/>
        <v>113.17469529889728</v>
      </c>
    </row>
    <row r="45" spans="1:6" ht="18" customHeight="1">
      <c r="A45" s="31" t="s">
        <v>79</v>
      </c>
      <c r="B45" s="31" t="s">
        <v>80</v>
      </c>
      <c r="C45" s="22"/>
      <c r="D45" s="23">
        <v>26000</v>
      </c>
      <c r="E45" s="19">
        <v>45000</v>
      </c>
      <c r="F45" s="20">
        <f t="shared" si="0"/>
        <v>173.0769230769231</v>
      </c>
    </row>
    <row r="46" spans="1:6" ht="18" customHeight="1">
      <c r="A46" s="31" t="s">
        <v>81</v>
      </c>
      <c r="B46" s="31" t="s">
        <v>82</v>
      </c>
      <c r="C46" s="22"/>
      <c r="D46" s="23">
        <v>97200</v>
      </c>
      <c r="E46" s="19">
        <v>135000</v>
      </c>
      <c r="F46" s="20">
        <f t="shared" si="0"/>
        <v>138.88888888888889</v>
      </c>
    </row>
    <row r="47" spans="1:6" ht="18" customHeight="1">
      <c r="A47" s="31" t="s">
        <v>83</v>
      </c>
      <c r="B47" s="31" t="s">
        <v>84</v>
      </c>
      <c r="C47" s="22"/>
      <c r="D47" s="23">
        <v>42576</v>
      </c>
      <c r="E47" s="19">
        <v>75000</v>
      </c>
      <c r="F47" s="20">
        <f t="shared" si="0"/>
        <v>176.15558060879368</v>
      </c>
    </row>
    <row r="48" spans="1:6" ht="18" customHeight="1">
      <c r="A48" s="31" t="s">
        <v>85</v>
      </c>
      <c r="B48" s="31" t="s">
        <v>86</v>
      </c>
      <c r="C48" s="22"/>
      <c r="D48" s="23">
        <v>295400</v>
      </c>
      <c r="E48" s="19">
        <v>300000</v>
      </c>
      <c r="F48" s="20">
        <f t="shared" si="0"/>
        <v>101.5572105619499</v>
      </c>
    </row>
    <row r="49" spans="1:6" ht="18" customHeight="1">
      <c r="A49" s="31" t="s">
        <v>87</v>
      </c>
      <c r="B49" s="31" t="s">
        <v>88</v>
      </c>
      <c r="C49" s="22"/>
      <c r="D49" s="23">
        <v>59900</v>
      </c>
      <c r="E49" s="19">
        <v>75000</v>
      </c>
      <c r="F49" s="20">
        <f t="shared" si="0"/>
        <v>125.20868113522539</v>
      </c>
    </row>
    <row r="50" spans="1:6" ht="18" customHeight="1">
      <c r="A50" s="31" t="s">
        <v>89</v>
      </c>
      <c r="B50" s="31" t="s">
        <v>90</v>
      </c>
      <c r="C50" s="22"/>
      <c r="D50" s="23">
        <v>214600</v>
      </c>
      <c r="E50" s="19">
        <v>232500</v>
      </c>
      <c r="F50" s="20">
        <f t="shared" si="0"/>
        <v>108.34109972041006</v>
      </c>
    </row>
    <row r="51" spans="1:6" ht="18" customHeight="1">
      <c r="A51" s="31" t="s">
        <v>91</v>
      </c>
      <c r="B51" s="31" t="s">
        <v>92</v>
      </c>
      <c r="C51" s="22"/>
      <c r="D51" s="23">
        <v>0</v>
      </c>
      <c r="E51" s="19">
        <v>45000</v>
      </c>
      <c r="F51" s="20">
        <v>0</v>
      </c>
    </row>
    <row r="52" spans="1:6" ht="20.25" customHeight="1">
      <c r="A52" s="10" t="s">
        <v>93</v>
      </c>
      <c r="B52" s="10" t="s">
        <v>94</v>
      </c>
      <c r="C52" s="11" t="s">
        <v>95</v>
      </c>
      <c r="D52" s="19">
        <v>60000</v>
      </c>
      <c r="E52" s="19">
        <f>E53</f>
        <v>110700</v>
      </c>
      <c r="F52" s="20">
        <f t="shared" si="0"/>
        <v>184.5</v>
      </c>
    </row>
    <row r="53" spans="1:6" ht="25.5" customHeight="1">
      <c r="A53" s="31" t="s">
        <v>96</v>
      </c>
      <c r="B53" s="32" t="s">
        <v>97</v>
      </c>
      <c r="C53" s="22"/>
      <c r="D53" s="23">
        <v>60000</v>
      </c>
      <c r="E53" s="23">
        <v>110700</v>
      </c>
      <c r="F53" s="20">
        <f t="shared" si="0"/>
        <v>184.5</v>
      </c>
    </row>
    <row r="54" spans="1:6" ht="20.25" customHeight="1">
      <c r="A54" s="10" t="s">
        <v>98</v>
      </c>
      <c r="B54" s="10" t="s">
        <v>99</v>
      </c>
      <c r="C54" s="11" t="s">
        <v>100</v>
      </c>
      <c r="D54" s="19">
        <v>120000</v>
      </c>
      <c r="E54" s="19">
        <f>E55</f>
        <v>180000</v>
      </c>
      <c r="F54" s="20">
        <f t="shared" si="0"/>
        <v>150</v>
      </c>
    </row>
    <row r="55" spans="1:6" ht="25.5" customHeight="1">
      <c r="A55" s="31" t="s">
        <v>101</v>
      </c>
      <c r="B55" s="32" t="s">
        <v>97</v>
      </c>
      <c r="C55" s="22"/>
      <c r="D55" s="23">
        <v>120000</v>
      </c>
      <c r="E55" s="23">
        <v>180000</v>
      </c>
      <c r="F55" s="20">
        <f t="shared" si="0"/>
        <v>150</v>
      </c>
    </row>
  </sheetData>
  <mergeCells count="3">
    <mergeCell ref="D2:F2"/>
    <mergeCell ref="D4:F4"/>
    <mergeCell ref="A5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Piotrków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4-0221</dc:creator>
  <cp:keywords/>
  <dc:description/>
  <cp:lastModifiedBy>4-0221</cp:lastModifiedBy>
  <dcterms:created xsi:type="dcterms:W3CDTF">2006-11-17T09:59:33Z</dcterms:created>
  <dcterms:modified xsi:type="dcterms:W3CDTF">2006-11-17T09:59:47Z</dcterms:modified>
  <cp:category/>
  <cp:version/>
  <cp:contentType/>
  <cp:contentStatus/>
</cp:coreProperties>
</file>