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<sst xmlns="http://schemas.openxmlformats.org/spreadsheetml/2006/main" count="33" uniqueCount="19">
  <si>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TREŚĆ</t>
  </si>
  <si>
    <t>rata kapitałowa</t>
  </si>
  <si>
    <t>odsetki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</si>
  <si>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</si>
  <si>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</si>
  <si>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</si>
  <si>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</si>
  <si>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</si>
  <si>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</si>
  <si>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</si>
  <si>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</si>
  <si>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Spłata w 2012 r.</t>
  </si>
  <si>
    <t>Spłata w 2013 r.</t>
  </si>
  <si>
    <t>Spłata w 2014 r.</t>
  </si>
  <si>
    <t>Spłata w 2015 r.</t>
  </si>
  <si>
    <t>Załącznik nr 11</t>
  </si>
  <si>
    <t>do Uchwały Nr</t>
  </si>
  <si>
    <t xml:space="preserve">z dnia  </t>
  </si>
  <si>
    <t xml:space="preserve">PROGNOZA  SPŁATY  DŁUGÓW  W  LATACH  2008 - 2015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</si>
</sst>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D1">
      <selection activeCell="T11" sqref="T11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7" max="7" width="8.875" style="0" customWidth="1"/>
    <col min="9" max="9" width="8.875" style="0" customWidth="1"/>
    <col min="11" max="11" width="8.875" style="0" customWidth="1"/>
    <col min="13" max="13" width="8.875" style="0" customWidth="1"/>
    <col min="17" max="17" width="8.875" style="0" customWidth="1"/>
    <col min="18" max="29" width="13.25390625" style="0" customWidth="1"/>
  </cols>
  <sheetData>
    <row r="1" spans="12:15" ht="12.75">
      <c r="L1" s="22" t="s">
        <v>15</v>
      </c>
      <c r="M1" s="22"/>
      <c r="N1" s="5"/>
      <c r="O1" s="5"/>
    </row>
    <row r="2" spans="12:17" ht="12.75">
      <c r="L2" s="22" t="s">
        <v>16</v>
      </c>
      <c r="M2" s="22"/>
      <c r="N2" s="22"/>
      <c r="O2" s="22"/>
      <c r="P2" s="22"/>
      <c r="Q2" s="22"/>
    </row>
    <row r="3" ht="12.75">
      <c r="L3" t="s">
        <v>10</v>
      </c>
    </row>
    <row r="4" spans="12:16" ht="12.75">
      <c r="L4" s="22" t="s">
        <v>17</v>
      </c>
      <c r="M4" s="22"/>
      <c r="N4" s="22"/>
      <c r="O4" s="22"/>
      <c r="P4" s="22"/>
    </row>
    <row r="5" spans="1:17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ht="24.75" customHeight="1" thickBot="1"/>
    <row r="7" spans="1:17" s="1" customFormat="1" ht="25.5" customHeight="1">
      <c r="A7" s="19" t="s">
        <v>0</v>
      </c>
      <c r="B7" s="21" t="s">
        <v>3</v>
      </c>
      <c r="C7" s="21"/>
      <c r="D7" s="21" t="s">
        <v>4</v>
      </c>
      <c r="E7" s="21"/>
      <c r="F7" s="21" t="s">
        <v>8</v>
      </c>
      <c r="G7" s="21"/>
      <c r="H7" s="21" t="s">
        <v>9</v>
      </c>
      <c r="I7" s="21"/>
      <c r="J7" s="21" t="s">
        <v>11</v>
      </c>
      <c r="K7" s="21"/>
      <c r="L7" s="21" t="s">
        <v>12</v>
      </c>
      <c r="M7" s="21"/>
      <c r="N7" s="21" t="s">
        <v>13</v>
      </c>
      <c r="O7" s="21"/>
      <c r="P7" s="21" t="s">
        <v>14</v>
      </c>
      <c r="Q7" s="24"/>
    </row>
    <row r="8" spans="1:17" s="1" customFormat="1" ht="30" customHeight="1">
      <c r="A8" s="20"/>
      <c r="B8" s="9" t="s">
        <v>1</v>
      </c>
      <c r="C8" s="9" t="s">
        <v>2</v>
      </c>
      <c r="D8" s="9" t="s">
        <v>1</v>
      </c>
      <c r="E8" s="9" t="s">
        <v>2</v>
      </c>
      <c r="F8" s="9" t="s">
        <v>1</v>
      </c>
      <c r="G8" s="9" t="s">
        <v>2</v>
      </c>
      <c r="H8" s="9" t="s">
        <v>1</v>
      </c>
      <c r="I8" s="9" t="s">
        <v>2</v>
      </c>
      <c r="J8" s="9" t="s">
        <v>1</v>
      </c>
      <c r="K8" s="9" t="s">
        <v>2</v>
      </c>
      <c r="L8" s="9" t="s">
        <v>1</v>
      </c>
      <c r="M8" s="9" t="s">
        <v>2</v>
      </c>
      <c r="N8" s="9" t="s">
        <v>1</v>
      </c>
      <c r="O8" s="9" t="s">
        <v>2</v>
      </c>
      <c r="P8" s="9" t="s">
        <v>1</v>
      </c>
      <c r="Q8" s="11" t="s">
        <v>2</v>
      </c>
    </row>
    <row r="9" spans="1:17" s="1" customFormat="1" ht="15" customHeight="1">
      <c r="A9" s="1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20" s="1" customFormat="1" ht="34.5" customHeight="1">
      <c r="A10" s="10" t="s">
        <v>5</v>
      </c>
      <c r="B10" s="7">
        <f aca="true" t="shared" si="0" ref="B10:Q10">SUM(B11:B12)</f>
        <v>18429452</v>
      </c>
      <c r="C10" s="7">
        <f t="shared" si="0"/>
        <v>4259123</v>
      </c>
      <c r="D10" s="7">
        <f t="shared" si="0"/>
        <v>17933920</v>
      </c>
      <c r="E10" s="7">
        <f t="shared" si="0"/>
        <v>3396018</v>
      </c>
      <c r="F10" s="7">
        <f t="shared" si="0"/>
        <v>16543621</v>
      </c>
      <c r="G10" s="7">
        <f t="shared" si="0"/>
        <v>2591234</v>
      </c>
      <c r="H10" s="7">
        <f t="shared" si="0"/>
        <v>8178902</v>
      </c>
      <c r="I10" s="7">
        <f t="shared" si="0"/>
        <v>1893765</v>
      </c>
      <c r="J10" s="7">
        <f t="shared" si="0"/>
        <v>8178902</v>
      </c>
      <c r="K10" s="7">
        <f t="shared" si="0"/>
        <v>1423686</v>
      </c>
      <c r="L10" s="7">
        <f t="shared" si="0"/>
        <v>8178902</v>
      </c>
      <c r="M10" s="7">
        <f t="shared" si="0"/>
        <v>1014741</v>
      </c>
      <c r="N10" s="7">
        <f>SUM(N11:N12)</f>
        <v>8178903</v>
      </c>
      <c r="O10" s="7">
        <f>SUM(O11:O12)</f>
        <v>605796</v>
      </c>
      <c r="P10" s="7">
        <f t="shared" si="0"/>
        <v>8178903</v>
      </c>
      <c r="Q10" s="13">
        <f t="shared" si="0"/>
        <v>196850</v>
      </c>
      <c r="R10" s="4">
        <f>SUM(R11:R12)</f>
        <v>93801505</v>
      </c>
      <c r="S10" s="4">
        <f>SUM(S11:S12)</f>
        <v>15381213</v>
      </c>
      <c r="T10" s="4">
        <f>R10+S10</f>
        <v>109182718</v>
      </c>
    </row>
    <row r="11" spans="1:19" s="3" customFormat="1" ht="21" customHeight="1">
      <c r="A11" s="14" t="s">
        <v>6</v>
      </c>
      <c r="B11" s="8">
        <v>16833645</v>
      </c>
      <c r="C11" s="8">
        <v>4153723</v>
      </c>
      <c r="D11" s="8">
        <v>16761160</v>
      </c>
      <c r="E11" s="8">
        <v>3323468</v>
      </c>
      <c r="F11" s="8">
        <v>16543621</v>
      </c>
      <c r="G11" s="8">
        <v>2591234</v>
      </c>
      <c r="H11" s="8">
        <v>8178902</v>
      </c>
      <c r="I11" s="8">
        <v>1893765</v>
      </c>
      <c r="J11" s="8">
        <v>8178902</v>
      </c>
      <c r="K11" s="8">
        <v>1423686</v>
      </c>
      <c r="L11" s="8">
        <v>8178902</v>
      </c>
      <c r="M11" s="8">
        <v>1014741</v>
      </c>
      <c r="N11" s="8">
        <v>8178903</v>
      </c>
      <c r="O11" s="8">
        <v>605796</v>
      </c>
      <c r="P11" s="8">
        <v>8178903</v>
      </c>
      <c r="Q11" s="15">
        <v>196850</v>
      </c>
      <c r="R11" s="2">
        <f>B11+D11+F11+H11+J11+L11+N11+P11</f>
        <v>91032938</v>
      </c>
      <c r="S11" s="2">
        <f>C11+E11+G11+I11+K11+M11+O11+Q11</f>
        <v>15203263</v>
      </c>
    </row>
    <row r="12" spans="1:19" s="3" customFormat="1" ht="21" customHeight="1" thickBot="1">
      <c r="A12" s="16" t="s">
        <v>7</v>
      </c>
      <c r="B12" s="17">
        <v>1595807</v>
      </c>
      <c r="C12" s="17">
        <v>105400</v>
      </c>
      <c r="D12" s="17">
        <v>1172760</v>
      </c>
      <c r="E12" s="17">
        <v>72550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  <c r="R12" s="2">
        <f>B12+D12+F12+H12+J12+L12+N12+P12</f>
        <v>2768567</v>
      </c>
      <c r="S12" s="2">
        <f>C12+E12+G12+I12+K12+M12+O12+Q12</f>
        <v>177950</v>
      </c>
    </row>
    <row r="13" ht="18" customHeight="1"/>
    <row r="14" ht="18" customHeight="1"/>
    <row r="15" ht="18" customHeight="1"/>
  </sheetData>
  <mergeCells count="13">
    <mergeCell ref="F7:G7"/>
    <mergeCell ref="H7:I7"/>
    <mergeCell ref="J7:K7"/>
    <mergeCell ref="A7:A8"/>
    <mergeCell ref="B7:C7"/>
    <mergeCell ref="L1:M1"/>
    <mergeCell ref="L2:Q2"/>
    <mergeCell ref="L4:P4"/>
    <mergeCell ref="A5:Q5"/>
    <mergeCell ref="L7:M7"/>
    <mergeCell ref="N7:O7"/>
    <mergeCell ref="P7:Q7"/>
    <mergeCell ref="D7:E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2006-11-10T09:20:04Z</cp:lastPrinted>
  <dcterms:created xsi:type="dcterms:W3CDTF">2003-12-12T11:06:44Z</dcterms:created>
  <dcterms:modified xsi:type="dcterms:W3CDTF">2006-11-16T13:22:19Z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