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300" windowWidth="15195" windowHeight="9210" activeTab="0"/>
  </bookViews>
  <sheets>
    <sheet name="28.06." sheetId="1" r:id="rId1"/>
  </sheets>
  <definedNames>
    <definedName name="_xlnm.Print_Titles" localSheetId="0">'28.06.'!$8:$12</definedName>
  </definedNames>
  <calcPr fullCalcOnLoad="1"/>
</workbook>
</file>

<file path=xl/sharedStrings.xml><?xml version="1.0" encoding="utf-8"?>
<sst xmlns="http://schemas.openxmlformats.org/spreadsheetml/2006/main" count="89" uniqueCount="64">
  <si>
    <t>L.</t>
  </si>
  <si>
    <t>P.</t>
  </si>
  <si>
    <t xml:space="preserve">Modernizacja ul. Sulejowskiej na odc. od Ronda E. Gierka do ul. Projektowanej </t>
  </si>
  <si>
    <t>2003-</t>
  </si>
  <si>
    <t>2004-</t>
  </si>
  <si>
    <t xml:space="preserve">Modernizacja ul. Wojska Polskiego od ul. Kostromskiej do granic miasta </t>
  </si>
  <si>
    <t>2005-</t>
  </si>
  <si>
    <t>Regulacja stosunków wodnych w dolinach rzeki Strawy i rzeki Wierzejki</t>
  </si>
  <si>
    <t>"Teatr im. S.Jaracza w Łodzi bez granic - europejskie sceny regionu łódzkiego"</t>
  </si>
  <si>
    <t xml:space="preserve">Program termomodernizacji budynków </t>
  </si>
  <si>
    <t>OGÓŁEM</t>
  </si>
  <si>
    <t>Lata realizacji</t>
  </si>
  <si>
    <t>dotacje, fundusze wspierające</t>
  </si>
  <si>
    <t>środki własne, kredyty i pożyczki</t>
  </si>
  <si>
    <t>Przewidywane nakłady po 2008 r.</t>
  </si>
  <si>
    <t xml:space="preserve">Modernizacja i rozbudowa oczyszczalni ścieków </t>
  </si>
  <si>
    <t>Nazwa zadania</t>
  </si>
  <si>
    <t xml:space="preserve">Modernizacja ul. Łódzkiej - etap I </t>
  </si>
  <si>
    <t>Urządzenie przytuliska dla bezdomnych zwierząt</t>
  </si>
  <si>
    <t>Wartość do poniesienia po 2005 r.</t>
  </si>
  <si>
    <t>Budowa ulic w osiedlu Pawłowska wraz z kanalizacją deszczową /ul. Promienna, Demczyka, Puszczyńskiego, Fabianiego, Jasna, PCK/</t>
  </si>
  <si>
    <t>kolumna 7+8+9</t>
  </si>
  <si>
    <t>E-urząd</t>
  </si>
  <si>
    <t>Rady Miasta w Piotrkowie Tryb.</t>
  </si>
  <si>
    <t>Załącznik nr 9</t>
  </si>
  <si>
    <t>Planowane nakłady w 2006 r.</t>
  </si>
  <si>
    <t>Budowa i zakup mieszkań komunalnych wraz z adaptacją budynków na cele mieszkalne</t>
  </si>
  <si>
    <t>Rewitalizacja Parku Jana Pawła II</t>
  </si>
  <si>
    <t>Budowa ul. Polnej - etap I</t>
  </si>
  <si>
    <t>Magistrala wodociągowa do Os. Jeziorna I, II</t>
  </si>
  <si>
    <t>Adaptacja budynku przy ul. Dmowskiego 38</t>
  </si>
  <si>
    <t xml:space="preserve">WIELOLETNI  PLAN  INWESTYCYJNY  2006 - 2008 </t>
  </si>
  <si>
    <t>CEL: uzdatnianie i dostawa wody pitnej oraz oczyszczanie ścieków</t>
  </si>
  <si>
    <t>CEL: modernizacja i rozbudowa regionalnego układu transportowego</t>
  </si>
  <si>
    <t>CEL: rozbudowa i modernizacja układu komunikacyjnego miasta</t>
  </si>
  <si>
    <t>CEL: rozwój budownictwa mieszkaniowego</t>
  </si>
  <si>
    <t>CEL: rozbudowa i modernizacja systemu wodno - kanalizacyjnego</t>
  </si>
  <si>
    <t>CEL: racjonalizacja gospodarki cieplnej</t>
  </si>
  <si>
    <t>CEL: stała poprawa warunków zamieszkania, obsługi i wypoczynku mieszkańców</t>
  </si>
  <si>
    <t>CEL: stała poprawa obsługi i wypoczynku mieszkańców</t>
  </si>
  <si>
    <t>CEL: poprawa stanu bezpieczeństwa i porządku publicznego</t>
  </si>
  <si>
    <t>CEL: infrastruktura społeczeństwa informacyjnego</t>
  </si>
  <si>
    <t>Jednostką organizacyjną odpowiedzialną za realizację lub koordynację wykonywania wszystkich wyżej zadań jest Urząd Miasta</t>
  </si>
  <si>
    <t>CEL: rozwój turystyki i kultury</t>
  </si>
  <si>
    <t>Przebudowa ul. Armii Krajowej od ul. Sikorskiego do ul. Wojska Polskiego oraz od Armii Krajowej do PKP</t>
  </si>
  <si>
    <t>Przebudowa ul. Michałowskiej, ul. Rolniczej, ul. Spacerowej, ul. Jerozolimskiej</t>
  </si>
  <si>
    <t>/w tys. zł/</t>
  </si>
  <si>
    <t>Modernizacja ulic Sienkiewicza i Pasaż Rudowskiego</t>
  </si>
  <si>
    <t>Osiedle Jeziorna II - infrastruktura osiedla</t>
  </si>
  <si>
    <t>CEL 1: rozbudowa i modernizacja systemu wodno - kanalizacyjnego CEL 2: rozbudowa i modernizacja układu komunikacyjnego miasta</t>
  </si>
  <si>
    <t>Środki pozabudżetowe</t>
  </si>
  <si>
    <t>kolumna 11+12+13</t>
  </si>
  <si>
    <t>kolumna 15+16+17</t>
  </si>
  <si>
    <t>Przewidywane nakłady na 2008 r.</t>
  </si>
  <si>
    <t>Przewidywane nakłady na       2007 r.</t>
  </si>
  <si>
    <t>Poniesione wydatki</t>
  </si>
  <si>
    <t>Rewitalizacja Starego Miasta w Piotrkowie Trybunalskim - etap I</t>
  </si>
  <si>
    <t>Przebudowa nawierzchni Al. Sikorskiego od ul. Zawodzie do ul. Armii Krajowej</t>
  </si>
  <si>
    <t>Budowa ul. Powstańców Warszawskich, Rodziny Rajkowskich, ulic przyległych wraz z kanalizacją deszczową</t>
  </si>
  <si>
    <t>Budowa wodociągu i kanalizacji sanitarnej w ul. Energetyków i ul. Jodłowej</t>
  </si>
  <si>
    <t xml:space="preserve"> </t>
  </si>
  <si>
    <t xml:space="preserve">Modernizacja ul. Karolinowskiej </t>
  </si>
  <si>
    <t>do Uchwały Nr LIII/885/06</t>
  </si>
  <si>
    <t>z dnia 28 czerwca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</si>
</sst>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sz val="12"/>
      <name val="Arial CE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8" fillId="3" borderId="9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3" fontId="19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Fill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3" fontId="18" fillId="2" borderId="9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3" fontId="2" fillId="2" borderId="29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21" fillId="0" borderId="14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Q5" sqref="Q5"/>
    </sheetView>
  </sheetViews>
  <sheetFormatPr defaultColWidth="9.140625" defaultRowHeight="12.75"/>
  <cols>
    <col min="1" max="1" width="2.8515625" style="2" customWidth="1"/>
    <col min="2" max="2" width="29.57421875" style="41" customWidth="1"/>
    <col min="3" max="3" width="7.7109375" style="12" customWidth="1"/>
    <col min="4" max="4" width="8.421875" style="12" customWidth="1"/>
    <col min="5" max="5" width="8.7109375" style="2" customWidth="1"/>
    <col min="6" max="6" width="6.57421875" style="2" customWidth="1"/>
    <col min="7" max="7" width="6.8515625" style="2" customWidth="1"/>
    <col min="8" max="8" width="9.421875" style="2" customWidth="1"/>
    <col min="9" max="9" width="8.421875" style="2" customWidth="1"/>
    <col min="10" max="10" width="7.57421875" style="2" customWidth="1"/>
    <col min="11" max="11" width="7.00390625" style="2" customWidth="1"/>
    <col min="12" max="12" width="9.28125" style="2" customWidth="1"/>
    <col min="13" max="13" width="8.7109375" style="2" customWidth="1"/>
    <col min="14" max="14" width="7.57421875" style="2" customWidth="1"/>
    <col min="15" max="15" width="7.00390625" style="2" customWidth="1"/>
    <col min="16" max="16" width="9.28125" style="2" customWidth="1"/>
    <col min="17" max="17" width="8.57421875" style="2" customWidth="1"/>
    <col min="18" max="18" width="7.00390625" style="2" customWidth="1"/>
    <col min="19" max="19" width="9.57421875" style="2" customWidth="1"/>
    <col min="20" max="20" width="0.13671875" style="2" hidden="1" customWidth="1"/>
    <col min="21" max="21" width="9.140625" style="2" hidden="1" customWidth="1"/>
    <col min="22" max="22" width="8.421875" style="2" customWidth="1"/>
    <col min="23" max="16384" width="9.140625" style="2" customWidth="1"/>
  </cols>
  <sheetData>
    <row r="1" ht="15.75" customHeight="1">
      <c r="Q1" s="35" t="s">
        <v>24</v>
      </c>
    </row>
    <row r="2" ht="15.75" customHeight="1">
      <c r="Q2" s="35" t="s">
        <v>62</v>
      </c>
    </row>
    <row r="3" ht="15.75" customHeight="1">
      <c r="Q3" s="35" t="s">
        <v>23</v>
      </c>
    </row>
    <row r="4" spans="1:22" s="31" customFormat="1" ht="15.75" customHeight="1">
      <c r="A4" s="33"/>
      <c r="B4" s="4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Q4" s="35" t="s">
        <v>63</v>
      </c>
      <c r="R4" s="33"/>
      <c r="S4" s="33"/>
      <c r="V4" s="33"/>
    </row>
    <row r="5" spans="1:18" s="31" customFormat="1" ht="12" customHeight="1">
      <c r="A5" s="33"/>
      <c r="B5" s="43"/>
      <c r="C5" s="34"/>
      <c r="D5" s="34"/>
      <c r="E5" s="34"/>
      <c r="J5" s="32"/>
      <c r="K5" s="32"/>
      <c r="L5" s="32"/>
      <c r="N5" s="32"/>
      <c r="O5" s="32"/>
      <c r="P5" s="32"/>
      <c r="R5" s="32"/>
    </row>
    <row r="6" spans="1:22" s="31" customFormat="1" ht="38.25" customHeight="1">
      <c r="A6" s="85" t="s">
        <v>31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2:22" ht="19.5" customHeight="1" thickBot="1">
      <c r="B7" s="44"/>
      <c r="C7" s="13"/>
      <c r="D7" s="13"/>
      <c r="E7" s="14"/>
      <c r="F7" s="1"/>
      <c r="G7" s="1"/>
      <c r="H7" s="1"/>
      <c r="I7" s="1"/>
      <c r="J7" s="14"/>
      <c r="K7" s="14"/>
      <c r="L7" s="14"/>
      <c r="M7" s="1"/>
      <c r="N7" s="14"/>
      <c r="O7" s="14"/>
      <c r="P7" s="113" t="s">
        <v>46</v>
      </c>
      <c r="Q7" s="113"/>
      <c r="R7" s="145"/>
      <c r="V7" s="1"/>
    </row>
    <row r="8" spans="1:22" s="4" customFormat="1" ht="16.5" customHeight="1">
      <c r="A8" s="22"/>
      <c r="B8" s="124" t="s">
        <v>16</v>
      </c>
      <c r="C8" s="86" t="s">
        <v>11</v>
      </c>
      <c r="D8" s="89" t="s">
        <v>55</v>
      </c>
      <c r="E8" s="89" t="s">
        <v>19</v>
      </c>
      <c r="F8" s="92" t="s">
        <v>25</v>
      </c>
      <c r="G8" s="92"/>
      <c r="H8" s="92"/>
      <c r="I8" s="93"/>
      <c r="J8" s="98" t="s">
        <v>54</v>
      </c>
      <c r="K8" s="99"/>
      <c r="L8" s="99"/>
      <c r="M8" s="100"/>
      <c r="N8" s="98" t="s">
        <v>53</v>
      </c>
      <c r="O8" s="99"/>
      <c r="P8" s="99"/>
      <c r="Q8" s="100"/>
      <c r="R8" s="107" t="s">
        <v>14</v>
      </c>
      <c r="S8" s="142"/>
      <c r="T8" s="142"/>
      <c r="U8" s="142"/>
      <c r="V8" s="108"/>
    </row>
    <row r="9" spans="1:22" s="6" customFormat="1" ht="9" customHeight="1">
      <c r="A9" s="23" t="s">
        <v>0</v>
      </c>
      <c r="B9" s="125"/>
      <c r="C9" s="87"/>
      <c r="D9" s="90"/>
      <c r="E9" s="90"/>
      <c r="F9" s="94"/>
      <c r="G9" s="94"/>
      <c r="H9" s="94"/>
      <c r="I9" s="95"/>
      <c r="J9" s="101"/>
      <c r="K9" s="102"/>
      <c r="L9" s="102"/>
      <c r="M9" s="103"/>
      <c r="N9" s="101"/>
      <c r="O9" s="102"/>
      <c r="P9" s="102"/>
      <c r="Q9" s="103"/>
      <c r="R9" s="109"/>
      <c r="S9" s="143"/>
      <c r="T9" s="143"/>
      <c r="U9" s="143"/>
      <c r="V9" s="110"/>
    </row>
    <row r="10" spans="1:22" s="6" customFormat="1" ht="10.5" customHeight="1" thickBot="1">
      <c r="A10" s="23" t="s">
        <v>1</v>
      </c>
      <c r="B10" s="125"/>
      <c r="C10" s="87"/>
      <c r="D10" s="90"/>
      <c r="E10" s="90"/>
      <c r="F10" s="96"/>
      <c r="G10" s="96"/>
      <c r="H10" s="96"/>
      <c r="I10" s="97"/>
      <c r="J10" s="104"/>
      <c r="K10" s="105"/>
      <c r="L10" s="105"/>
      <c r="M10" s="106"/>
      <c r="N10" s="104"/>
      <c r="O10" s="105"/>
      <c r="P10" s="105"/>
      <c r="Q10" s="106"/>
      <c r="R10" s="111"/>
      <c r="S10" s="144"/>
      <c r="T10" s="144"/>
      <c r="U10" s="144"/>
      <c r="V10" s="112"/>
    </row>
    <row r="11" spans="1:22" s="6" customFormat="1" ht="57" customHeight="1" thickBot="1">
      <c r="A11" s="24"/>
      <c r="B11" s="126"/>
      <c r="C11" s="88"/>
      <c r="D11" s="91"/>
      <c r="E11" s="91"/>
      <c r="F11" s="29" t="s">
        <v>21</v>
      </c>
      <c r="G11" s="16" t="s">
        <v>13</v>
      </c>
      <c r="H11" s="16" t="s">
        <v>12</v>
      </c>
      <c r="I11" s="17" t="s">
        <v>50</v>
      </c>
      <c r="J11" s="29" t="s">
        <v>51</v>
      </c>
      <c r="K11" s="16" t="s">
        <v>13</v>
      </c>
      <c r="L11" s="30" t="s">
        <v>12</v>
      </c>
      <c r="M11" s="17" t="s">
        <v>50</v>
      </c>
      <c r="N11" s="15" t="s">
        <v>52</v>
      </c>
      <c r="O11" s="16" t="s">
        <v>13</v>
      </c>
      <c r="P11" s="17" t="s">
        <v>12</v>
      </c>
      <c r="Q11" s="17" t="s">
        <v>50</v>
      </c>
      <c r="R11" s="52" t="s">
        <v>13</v>
      </c>
      <c r="S11" s="53" t="s">
        <v>12</v>
      </c>
      <c r="T11" s="5"/>
      <c r="U11" s="5"/>
      <c r="V11" s="53" t="s">
        <v>50</v>
      </c>
    </row>
    <row r="12" spans="1:22" s="37" customFormat="1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</row>
    <row r="13" spans="1:22" s="8" customFormat="1" ht="27.75" customHeight="1" thickBot="1">
      <c r="A13" s="38"/>
      <c r="B13" s="49" t="s">
        <v>10</v>
      </c>
      <c r="C13" s="39"/>
      <c r="D13" s="40">
        <f aca="true" t="shared" si="0" ref="D13:V13">SUM(D14:D61)</f>
        <v>15252</v>
      </c>
      <c r="E13" s="40">
        <f t="shared" si="0"/>
        <v>201800</v>
      </c>
      <c r="F13" s="50">
        <f t="shared" si="0"/>
        <v>22691</v>
      </c>
      <c r="G13" s="40">
        <f t="shared" si="0"/>
        <v>17230</v>
      </c>
      <c r="H13" s="40">
        <f t="shared" si="0"/>
        <v>5430</v>
      </c>
      <c r="I13" s="40">
        <f t="shared" si="0"/>
        <v>31</v>
      </c>
      <c r="J13" s="50">
        <f t="shared" si="0"/>
        <v>48116</v>
      </c>
      <c r="K13" s="40">
        <f t="shared" si="0"/>
        <v>29943</v>
      </c>
      <c r="L13" s="40">
        <f t="shared" si="0"/>
        <v>17982</v>
      </c>
      <c r="M13" s="40">
        <f t="shared" si="0"/>
        <v>191</v>
      </c>
      <c r="N13" s="50">
        <f t="shared" si="0"/>
        <v>60553</v>
      </c>
      <c r="O13" s="40">
        <f t="shared" si="0"/>
        <v>30092</v>
      </c>
      <c r="P13" s="40">
        <f t="shared" si="0"/>
        <v>29788</v>
      </c>
      <c r="Q13" s="40">
        <f t="shared" si="0"/>
        <v>673</v>
      </c>
      <c r="R13" s="40">
        <f t="shared" si="0"/>
        <v>31235</v>
      </c>
      <c r="S13" s="40">
        <f t="shared" si="0"/>
        <v>39205</v>
      </c>
      <c r="T13" s="40">
        <f t="shared" si="0"/>
        <v>0</v>
      </c>
      <c r="U13" s="40">
        <f t="shared" si="0"/>
        <v>0</v>
      </c>
      <c r="V13" s="40">
        <f t="shared" si="0"/>
        <v>0</v>
      </c>
    </row>
    <row r="14" spans="1:22" ht="30.75" customHeight="1" thickBot="1">
      <c r="A14" s="64">
        <v>1</v>
      </c>
      <c r="B14" s="46" t="s">
        <v>15</v>
      </c>
      <c r="C14" s="19">
        <v>2003</v>
      </c>
      <c r="D14" s="75">
        <v>678</v>
      </c>
      <c r="E14" s="75">
        <f>SUM(F14+J14+N14+R14+S14+V14)</f>
        <v>101679</v>
      </c>
      <c r="F14" s="127">
        <f>SUM(G14:I15)</f>
        <v>900</v>
      </c>
      <c r="G14" s="129">
        <v>900</v>
      </c>
      <c r="H14" s="83"/>
      <c r="I14" s="79"/>
      <c r="J14" s="127">
        <f>SUM(K14:M15)</f>
        <v>12815</v>
      </c>
      <c r="K14" s="129">
        <v>6506</v>
      </c>
      <c r="L14" s="77">
        <v>6309</v>
      </c>
      <c r="M14" s="79"/>
      <c r="N14" s="119">
        <f>SUM(O14:Q15)</f>
        <v>37048</v>
      </c>
      <c r="O14" s="131">
        <v>18180</v>
      </c>
      <c r="P14" s="79">
        <v>18868</v>
      </c>
      <c r="Q14" s="79"/>
      <c r="R14" s="81">
        <v>25519</v>
      </c>
      <c r="S14" s="79">
        <v>25397</v>
      </c>
      <c r="T14" s="3"/>
      <c r="U14" s="3"/>
      <c r="V14" s="79"/>
    </row>
    <row r="15" spans="1:22" ht="30" customHeight="1" thickBot="1">
      <c r="A15" s="74"/>
      <c r="B15" s="45" t="s">
        <v>32</v>
      </c>
      <c r="C15" s="20">
        <v>2010</v>
      </c>
      <c r="D15" s="76"/>
      <c r="E15" s="76"/>
      <c r="F15" s="128"/>
      <c r="G15" s="130"/>
      <c r="H15" s="84"/>
      <c r="I15" s="80"/>
      <c r="J15" s="128"/>
      <c r="K15" s="130"/>
      <c r="L15" s="78"/>
      <c r="M15" s="80"/>
      <c r="N15" s="119"/>
      <c r="O15" s="132"/>
      <c r="P15" s="80"/>
      <c r="Q15" s="80"/>
      <c r="R15" s="82"/>
      <c r="S15" s="80"/>
      <c r="T15" s="3"/>
      <c r="U15" s="3"/>
      <c r="V15" s="80"/>
    </row>
    <row r="16" spans="1:22" ht="43.5" customHeight="1" thickBot="1">
      <c r="A16" s="64">
        <v>2</v>
      </c>
      <c r="B16" s="48" t="s">
        <v>2</v>
      </c>
      <c r="C16" s="25" t="s">
        <v>3</v>
      </c>
      <c r="D16" s="75">
        <v>216</v>
      </c>
      <c r="E16" s="75">
        <f>SUM(F16+J16+N16+R16+S16+V16)</f>
        <v>14868</v>
      </c>
      <c r="F16" s="127">
        <f>SUM(G16:I17)</f>
        <v>7195</v>
      </c>
      <c r="G16" s="133">
        <v>1799</v>
      </c>
      <c r="H16" s="71">
        <v>5396</v>
      </c>
      <c r="I16" s="68"/>
      <c r="J16" s="127">
        <f>SUM(K16:M17)</f>
        <v>7673</v>
      </c>
      <c r="K16" s="133">
        <v>2314</v>
      </c>
      <c r="L16" s="65">
        <v>5359</v>
      </c>
      <c r="M16" s="68"/>
      <c r="N16" s="119">
        <f>SUM(O16:Q17)</f>
        <v>0</v>
      </c>
      <c r="O16" s="117"/>
      <c r="P16" s="68"/>
      <c r="Q16" s="68"/>
      <c r="R16" s="135"/>
      <c r="S16" s="68"/>
      <c r="T16" s="9"/>
      <c r="U16" s="9"/>
      <c r="V16" s="68"/>
    </row>
    <row r="17" spans="1:22" ht="42" customHeight="1" thickBot="1">
      <c r="A17" s="74"/>
      <c r="B17" s="47" t="s">
        <v>33</v>
      </c>
      <c r="C17" s="27">
        <v>2007</v>
      </c>
      <c r="D17" s="76"/>
      <c r="E17" s="76"/>
      <c r="F17" s="128"/>
      <c r="G17" s="134"/>
      <c r="H17" s="72"/>
      <c r="I17" s="69"/>
      <c r="J17" s="128"/>
      <c r="K17" s="134"/>
      <c r="L17" s="66"/>
      <c r="M17" s="69"/>
      <c r="N17" s="119"/>
      <c r="O17" s="118"/>
      <c r="P17" s="69"/>
      <c r="Q17" s="69"/>
      <c r="R17" s="136"/>
      <c r="S17" s="69"/>
      <c r="T17" s="9"/>
      <c r="U17" s="9"/>
      <c r="V17" s="69"/>
    </row>
    <row r="18" spans="1:22" ht="40.5" customHeight="1" thickBot="1">
      <c r="A18" s="64">
        <v>3</v>
      </c>
      <c r="B18" s="48" t="s">
        <v>5</v>
      </c>
      <c r="C18" s="26" t="s">
        <v>4</v>
      </c>
      <c r="D18" s="75">
        <v>476</v>
      </c>
      <c r="E18" s="75">
        <f>SUM(F18+J18+N18+R18+S18+V18)</f>
        <v>2210</v>
      </c>
      <c r="F18" s="127">
        <f>SUM(G18:I19)</f>
        <v>100</v>
      </c>
      <c r="G18" s="133">
        <v>100</v>
      </c>
      <c r="H18" s="71"/>
      <c r="I18" s="68"/>
      <c r="J18" s="127">
        <f>SUM(K18:M19)</f>
        <v>2110</v>
      </c>
      <c r="K18" s="133">
        <v>2110</v>
      </c>
      <c r="L18" s="65"/>
      <c r="M18" s="68"/>
      <c r="N18" s="119">
        <f>SUM(O18:Q19)</f>
        <v>0</v>
      </c>
      <c r="O18" s="117"/>
      <c r="P18" s="68"/>
      <c r="Q18" s="68"/>
      <c r="R18" s="135"/>
      <c r="S18" s="68"/>
      <c r="T18" s="9"/>
      <c r="U18" s="9"/>
      <c r="V18" s="68"/>
    </row>
    <row r="19" spans="1:22" ht="37.5" customHeight="1" thickBot="1">
      <c r="A19" s="74"/>
      <c r="B19" s="18" t="s">
        <v>34</v>
      </c>
      <c r="C19" s="26">
        <v>2007</v>
      </c>
      <c r="D19" s="76"/>
      <c r="E19" s="76"/>
      <c r="F19" s="128"/>
      <c r="G19" s="134"/>
      <c r="H19" s="72"/>
      <c r="I19" s="69"/>
      <c r="J19" s="128"/>
      <c r="K19" s="134"/>
      <c r="L19" s="66"/>
      <c r="M19" s="69"/>
      <c r="N19" s="119"/>
      <c r="O19" s="118"/>
      <c r="P19" s="69"/>
      <c r="Q19" s="69"/>
      <c r="R19" s="136"/>
      <c r="S19" s="69"/>
      <c r="T19" s="9"/>
      <c r="U19" s="9"/>
      <c r="V19" s="69"/>
    </row>
    <row r="20" spans="1:22" ht="66" customHeight="1" thickBot="1">
      <c r="A20" s="64">
        <v>4</v>
      </c>
      <c r="B20" s="48" t="s">
        <v>20</v>
      </c>
      <c r="C20" s="25">
        <v>2004</v>
      </c>
      <c r="D20" s="75">
        <v>243</v>
      </c>
      <c r="E20" s="75">
        <f>SUM(F20+J20+N20+R20+S20+V20)</f>
        <v>4400</v>
      </c>
      <c r="F20" s="127">
        <f>SUM(G20:I21)</f>
        <v>1500</v>
      </c>
      <c r="G20" s="133">
        <v>1500</v>
      </c>
      <c r="H20" s="71"/>
      <c r="I20" s="68"/>
      <c r="J20" s="127">
        <f>SUM(K20:M21)</f>
        <v>2900</v>
      </c>
      <c r="K20" s="133">
        <v>2900</v>
      </c>
      <c r="L20" s="65"/>
      <c r="M20" s="68"/>
      <c r="N20" s="119">
        <f>SUM(O20:Q21)</f>
        <v>0</v>
      </c>
      <c r="O20" s="117"/>
      <c r="P20" s="68"/>
      <c r="Q20" s="68"/>
      <c r="R20" s="71"/>
      <c r="S20" s="68"/>
      <c r="T20" s="11"/>
      <c r="U20" s="11"/>
      <c r="V20" s="68"/>
    </row>
    <row r="21" spans="1:22" ht="36" customHeight="1" thickBot="1">
      <c r="A21" s="74"/>
      <c r="B21" s="47" t="s">
        <v>34</v>
      </c>
      <c r="C21" s="28">
        <v>2007</v>
      </c>
      <c r="D21" s="76"/>
      <c r="E21" s="76"/>
      <c r="F21" s="128"/>
      <c r="G21" s="134"/>
      <c r="H21" s="72"/>
      <c r="I21" s="69"/>
      <c r="J21" s="128"/>
      <c r="K21" s="134"/>
      <c r="L21" s="66"/>
      <c r="M21" s="69"/>
      <c r="N21" s="127"/>
      <c r="O21" s="118"/>
      <c r="P21" s="69"/>
      <c r="Q21" s="69"/>
      <c r="R21" s="72"/>
      <c r="S21" s="69"/>
      <c r="T21" s="11"/>
      <c r="U21" s="11"/>
      <c r="V21" s="69"/>
    </row>
    <row r="22" spans="1:22" ht="40.5" customHeight="1" thickBot="1">
      <c r="A22" s="64">
        <v>5</v>
      </c>
      <c r="B22" s="48" t="s">
        <v>26</v>
      </c>
      <c r="C22" s="25" t="s">
        <v>4</v>
      </c>
      <c r="D22" s="75">
        <f>4119+25</f>
        <v>4144</v>
      </c>
      <c r="E22" s="75">
        <f>SUM(F22+J22+N22+R22+S22+V22)</f>
        <v>5993</v>
      </c>
      <c r="F22" s="127">
        <f>SUM(G22:I23)</f>
        <v>4249</v>
      </c>
      <c r="G22" s="133">
        <v>4249</v>
      </c>
      <c r="H22" s="71"/>
      <c r="I22" s="68"/>
      <c r="J22" s="127">
        <f>SUM(K22:M23)</f>
        <v>725</v>
      </c>
      <c r="K22" s="133">
        <f>1375-900</f>
        <v>475</v>
      </c>
      <c r="L22" s="65">
        <v>250</v>
      </c>
      <c r="M22" s="68"/>
      <c r="N22" s="119">
        <f>SUM(O22:Q23)</f>
        <v>750</v>
      </c>
      <c r="O22" s="117">
        <v>500</v>
      </c>
      <c r="P22" s="68">
        <v>250</v>
      </c>
      <c r="Q22" s="68"/>
      <c r="R22" s="71">
        <v>269</v>
      </c>
      <c r="S22" s="68"/>
      <c r="T22" s="54"/>
      <c r="U22" s="54"/>
      <c r="V22" s="68"/>
    </row>
    <row r="23" spans="1:22" ht="30" customHeight="1" thickBot="1">
      <c r="A23" s="74"/>
      <c r="B23" s="47" t="s">
        <v>35</v>
      </c>
      <c r="C23" s="27">
        <v>2009</v>
      </c>
      <c r="D23" s="137"/>
      <c r="E23" s="137"/>
      <c r="F23" s="138"/>
      <c r="G23" s="139"/>
      <c r="H23" s="73"/>
      <c r="I23" s="70"/>
      <c r="J23" s="138"/>
      <c r="K23" s="139"/>
      <c r="L23" s="67"/>
      <c r="M23" s="70"/>
      <c r="N23" s="119"/>
      <c r="O23" s="140"/>
      <c r="P23" s="70"/>
      <c r="Q23" s="70"/>
      <c r="R23" s="73"/>
      <c r="S23" s="70"/>
      <c r="T23" s="55"/>
      <c r="U23" s="55"/>
      <c r="V23" s="70"/>
    </row>
    <row r="24" spans="1:22" ht="45" customHeight="1" thickBot="1">
      <c r="A24" s="64">
        <v>6</v>
      </c>
      <c r="B24" s="48" t="s">
        <v>7</v>
      </c>
      <c r="C24" s="26" t="s">
        <v>4</v>
      </c>
      <c r="D24" s="147">
        <v>24</v>
      </c>
      <c r="E24" s="147">
        <f>SUM(F24+J24+N24+R24+S24+V24)</f>
        <v>2490</v>
      </c>
      <c r="F24" s="128">
        <f>SUM(G24:I25)</f>
        <v>30</v>
      </c>
      <c r="G24" s="134">
        <v>30</v>
      </c>
      <c r="H24" s="72"/>
      <c r="I24" s="69"/>
      <c r="J24" s="128">
        <f>SUM(K24:M25)</f>
        <v>190</v>
      </c>
      <c r="K24" s="134">
        <v>190</v>
      </c>
      <c r="L24" s="66"/>
      <c r="M24" s="69"/>
      <c r="N24" s="138">
        <f>SUM(O24:Q25)</f>
        <v>1000</v>
      </c>
      <c r="O24" s="118">
        <v>500</v>
      </c>
      <c r="P24" s="69">
        <v>500</v>
      </c>
      <c r="Q24" s="69"/>
      <c r="R24" s="72">
        <v>990</v>
      </c>
      <c r="S24" s="69">
        <v>280</v>
      </c>
      <c r="T24" s="10"/>
      <c r="U24" s="10"/>
      <c r="V24" s="69"/>
    </row>
    <row r="25" spans="1:22" ht="35.25" customHeight="1" thickBot="1">
      <c r="A25" s="74"/>
      <c r="B25" s="47" t="s">
        <v>36</v>
      </c>
      <c r="C25" s="26">
        <v>2011</v>
      </c>
      <c r="D25" s="76"/>
      <c r="E25" s="76"/>
      <c r="F25" s="128"/>
      <c r="G25" s="134"/>
      <c r="H25" s="72"/>
      <c r="I25" s="69"/>
      <c r="J25" s="128"/>
      <c r="K25" s="134"/>
      <c r="L25" s="66"/>
      <c r="M25" s="69"/>
      <c r="N25" s="119"/>
      <c r="O25" s="118"/>
      <c r="P25" s="69"/>
      <c r="Q25" s="69"/>
      <c r="R25" s="72"/>
      <c r="S25" s="69"/>
      <c r="T25" s="10"/>
      <c r="U25" s="10"/>
      <c r="V25" s="69"/>
    </row>
    <row r="26" spans="1:22" ht="33.75" customHeight="1" thickBot="1">
      <c r="A26" s="64">
        <v>7</v>
      </c>
      <c r="B26" s="48" t="s">
        <v>9</v>
      </c>
      <c r="C26" s="25" t="s">
        <v>4</v>
      </c>
      <c r="D26" s="75">
        <f>7531+17</f>
        <v>7548</v>
      </c>
      <c r="E26" s="75">
        <f>SUM(F26+J26+N26+R26+S26+V26)</f>
        <v>7626</v>
      </c>
      <c r="F26" s="127">
        <f>SUM(G26:I27)</f>
        <v>2962</v>
      </c>
      <c r="G26" s="133">
        <f>3180-218</f>
        <v>2962</v>
      </c>
      <c r="H26" s="71"/>
      <c r="I26" s="68"/>
      <c r="J26" s="127">
        <f>SUM(K26:M27)</f>
        <v>2268</v>
      </c>
      <c r="K26" s="133">
        <f>2050+218</f>
        <v>2268</v>
      </c>
      <c r="L26" s="65"/>
      <c r="M26" s="68"/>
      <c r="N26" s="119">
        <f>SUM(O26:Q27)</f>
        <v>540</v>
      </c>
      <c r="O26" s="117">
        <v>540</v>
      </c>
      <c r="P26" s="68"/>
      <c r="Q26" s="68"/>
      <c r="R26" s="71">
        <v>119</v>
      </c>
      <c r="S26" s="68">
        <v>1737</v>
      </c>
      <c r="T26" s="7"/>
      <c r="U26" s="7"/>
      <c r="V26" s="68"/>
    </row>
    <row r="27" spans="1:22" ht="34.5" customHeight="1" thickBot="1">
      <c r="A27" s="74"/>
      <c r="B27" s="47" t="s">
        <v>37</v>
      </c>
      <c r="C27" s="26">
        <v>2010</v>
      </c>
      <c r="D27" s="76"/>
      <c r="E27" s="76"/>
      <c r="F27" s="128"/>
      <c r="G27" s="134"/>
      <c r="H27" s="72"/>
      <c r="I27" s="69"/>
      <c r="J27" s="128"/>
      <c r="K27" s="134"/>
      <c r="L27" s="66"/>
      <c r="M27" s="69"/>
      <c r="N27" s="119"/>
      <c r="O27" s="118"/>
      <c r="P27" s="69"/>
      <c r="Q27" s="69"/>
      <c r="R27" s="72"/>
      <c r="S27" s="69"/>
      <c r="T27" s="7"/>
      <c r="U27" s="7"/>
      <c r="V27" s="69"/>
    </row>
    <row r="28" spans="1:22" s="8" customFormat="1" ht="40.5" customHeight="1" thickBot="1">
      <c r="A28" s="64">
        <v>8</v>
      </c>
      <c r="B28" s="48" t="s">
        <v>8</v>
      </c>
      <c r="C28" s="25">
        <v>2005</v>
      </c>
      <c r="D28" s="75">
        <v>64</v>
      </c>
      <c r="E28" s="75">
        <f>SUM(F28+J28+N28+R28+S28+V28)</f>
        <v>6373</v>
      </c>
      <c r="F28" s="127">
        <f>SUM(G28:I29)</f>
        <v>265</v>
      </c>
      <c r="G28" s="133">
        <v>200</v>
      </c>
      <c r="H28" s="71">
        <v>34</v>
      </c>
      <c r="I28" s="68">
        <v>31</v>
      </c>
      <c r="J28" s="127">
        <f>SUM(K28:M29)</f>
        <v>2005</v>
      </c>
      <c r="K28" s="133">
        <v>1600</v>
      </c>
      <c r="L28" s="65">
        <v>214</v>
      </c>
      <c r="M28" s="68">
        <v>191</v>
      </c>
      <c r="N28" s="119">
        <f>SUM(O28:Q29)</f>
        <v>4103</v>
      </c>
      <c r="O28" s="117">
        <v>2700</v>
      </c>
      <c r="P28" s="68">
        <v>730</v>
      </c>
      <c r="Q28" s="68">
        <v>673</v>
      </c>
      <c r="R28" s="71"/>
      <c r="S28" s="68"/>
      <c r="T28" s="51"/>
      <c r="U28" s="51"/>
      <c r="V28" s="68"/>
    </row>
    <row r="29" spans="1:22" s="8" customFormat="1" ht="31.5" customHeight="1" thickBot="1">
      <c r="A29" s="74"/>
      <c r="B29" s="47" t="s">
        <v>43</v>
      </c>
      <c r="C29" s="26">
        <v>2007</v>
      </c>
      <c r="D29" s="149"/>
      <c r="E29" s="76"/>
      <c r="F29" s="128"/>
      <c r="G29" s="134"/>
      <c r="H29" s="72"/>
      <c r="I29" s="69"/>
      <c r="J29" s="128"/>
      <c r="K29" s="134"/>
      <c r="L29" s="66"/>
      <c r="M29" s="69"/>
      <c r="N29" s="119"/>
      <c r="O29" s="118"/>
      <c r="P29" s="69"/>
      <c r="Q29" s="69"/>
      <c r="R29" s="72"/>
      <c r="S29" s="69"/>
      <c r="T29" s="51"/>
      <c r="U29" s="51"/>
      <c r="V29" s="69"/>
    </row>
    <row r="30" spans="1:22" ht="31.5" customHeight="1" thickBot="1">
      <c r="A30" s="64">
        <v>9</v>
      </c>
      <c r="B30" s="48" t="s">
        <v>17</v>
      </c>
      <c r="C30" s="25" t="s">
        <v>6</v>
      </c>
      <c r="D30" s="75">
        <v>183</v>
      </c>
      <c r="E30" s="75">
        <f>SUM(F30+J30+N30+R30+S30+V30)</f>
        <v>8000</v>
      </c>
      <c r="F30" s="127">
        <f>SUM(G30:I31)</f>
        <v>100</v>
      </c>
      <c r="G30" s="133">
        <v>100</v>
      </c>
      <c r="H30" s="71"/>
      <c r="I30" s="68"/>
      <c r="J30" s="127">
        <f>SUM(K30:M31)</f>
        <v>3184</v>
      </c>
      <c r="K30" s="133">
        <v>884</v>
      </c>
      <c r="L30" s="65">
        <v>2300</v>
      </c>
      <c r="M30" s="68"/>
      <c r="N30" s="119">
        <f>SUM(O30:Q31)</f>
        <v>3587</v>
      </c>
      <c r="O30" s="117">
        <v>897</v>
      </c>
      <c r="P30" s="68">
        <v>2690</v>
      </c>
      <c r="Q30" s="68"/>
      <c r="R30" s="71">
        <v>588</v>
      </c>
      <c r="S30" s="68">
        <v>541</v>
      </c>
      <c r="T30" s="7"/>
      <c r="U30" s="7"/>
      <c r="V30" s="68"/>
    </row>
    <row r="31" spans="1:22" ht="45.75" customHeight="1" thickBot="1">
      <c r="A31" s="74"/>
      <c r="B31" s="47" t="s">
        <v>33</v>
      </c>
      <c r="C31" s="26">
        <v>2009</v>
      </c>
      <c r="D31" s="76"/>
      <c r="E31" s="76"/>
      <c r="F31" s="128"/>
      <c r="G31" s="134"/>
      <c r="H31" s="72"/>
      <c r="I31" s="69"/>
      <c r="J31" s="128"/>
      <c r="K31" s="134"/>
      <c r="L31" s="66"/>
      <c r="M31" s="69"/>
      <c r="N31" s="119"/>
      <c r="O31" s="118"/>
      <c r="P31" s="69"/>
      <c r="Q31" s="69"/>
      <c r="R31" s="72"/>
      <c r="S31" s="69"/>
      <c r="T31" s="7"/>
      <c r="U31" s="7"/>
      <c r="V31" s="69"/>
    </row>
    <row r="32" spans="1:22" ht="34.5" customHeight="1" thickBot="1">
      <c r="A32" s="64">
        <v>10</v>
      </c>
      <c r="B32" s="48" t="s">
        <v>56</v>
      </c>
      <c r="C32" s="19">
        <v>2004</v>
      </c>
      <c r="D32" s="75">
        <v>680</v>
      </c>
      <c r="E32" s="75">
        <f>SUM(F32+J32+N32+R32+S32+V32)</f>
        <v>3050</v>
      </c>
      <c r="F32" s="127">
        <f>SUM(G32:I33)</f>
        <v>500</v>
      </c>
      <c r="G32" s="133">
        <v>500</v>
      </c>
      <c r="H32" s="71"/>
      <c r="I32" s="68"/>
      <c r="J32" s="127">
        <f>SUM(K32:M33)</f>
        <v>2550</v>
      </c>
      <c r="K32" s="133">
        <v>750</v>
      </c>
      <c r="L32" s="65">
        <v>1800</v>
      </c>
      <c r="M32" s="68"/>
      <c r="N32" s="119">
        <f>SUM(O32:Q33)</f>
        <v>0</v>
      </c>
      <c r="O32" s="117"/>
      <c r="P32" s="68"/>
      <c r="Q32" s="68"/>
      <c r="R32" s="71"/>
      <c r="S32" s="68"/>
      <c r="T32" s="11"/>
      <c r="U32" s="11"/>
      <c r="V32" s="68"/>
    </row>
    <row r="33" spans="1:22" ht="46.5" customHeight="1" thickBot="1">
      <c r="A33" s="74"/>
      <c r="B33" s="47" t="s">
        <v>38</v>
      </c>
      <c r="C33" s="21">
        <v>2007</v>
      </c>
      <c r="D33" s="137"/>
      <c r="E33" s="76"/>
      <c r="F33" s="128"/>
      <c r="G33" s="139"/>
      <c r="H33" s="73"/>
      <c r="I33" s="70"/>
      <c r="J33" s="128"/>
      <c r="K33" s="139"/>
      <c r="L33" s="67"/>
      <c r="M33" s="70"/>
      <c r="N33" s="119"/>
      <c r="O33" s="140"/>
      <c r="P33" s="70"/>
      <c r="Q33" s="70"/>
      <c r="R33" s="73"/>
      <c r="S33" s="70"/>
      <c r="T33" s="11"/>
      <c r="U33" s="11"/>
      <c r="V33" s="70"/>
    </row>
    <row r="34" spans="1:22" ht="30" customHeight="1" thickBot="1">
      <c r="A34" s="64">
        <v>11</v>
      </c>
      <c r="B34" s="48" t="s">
        <v>27</v>
      </c>
      <c r="C34" s="19" t="s">
        <v>6</v>
      </c>
      <c r="D34" s="75">
        <v>53</v>
      </c>
      <c r="E34" s="75">
        <f>SUM(F34+J34+N34+R34+S34+V34)</f>
        <v>2800</v>
      </c>
      <c r="F34" s="127">
        <f>SUM(G34:I35)</f>
        <v>1500</v>
      </c>
      <c r="G34" s="133">
        <v>1500</v>
      </c>
      <c r="H34" s="71"/>
      <c r="I34" s="68"/>
      <c r="J34" s="127">
        <f>SUM(K34:M35)</f>
        <v>1300</v>
      </c>
      <c r="K34" s="133">
        <v>1300</v>
      </c>
      <c r="L34" s="65"/>
      <c r="M34" s="68"/>
      <c r="N34" s="119">
        <f>SUM(O34:Q35)</f>
        <v>0</v>
      </c>
      <c r="O34" s="117"/>
      <c r="P34" s="68"/>
      <c r="Q34" s="68"/>
      <c r="R34" s="71"/>
      <c r="S34" s="68"/>
      <c r="T34" s="11"/>
      <c r="U34" s="11"/>
      <c r="V34" s="68"/>
    </row>
    <row r="35" spans="1:22" ht="38.25" customHeight="1" thickBot="1">
      <c r="A35" s="74"/>
      <c r="B35" s="18" t="s">
        <v>39</v>
      </c>
      <c r="C35" s="20">
        <v>2007</v>
      </c>
      <c r="D35" s="76"/>
      <c r="E35" s="76"/>
      <c r="F35" s="128"/>
      <c r="G35" s="134"/>
      <c r="H35" s="72"/>
      <c r="I35" s="69"/>
      <c r="J35" s="128"/>
      <c r="K35" s="134"/>
      <c r="L35" s="66"/>
      <c r="M35" s="69"/>
      <c r="N35" s="127"/>
      <c r="O35" s="118"/>
      <c r="P35" s="69"/>
      <c r="Q35" s="69"/>
      <c r="R35" s="72"/>
      <c r="S35" s="69"/>
      <c r="T35" s="11"/>
      <c r="U35" s="11"/>
      <c r="V35" s="69"/>
    </row>
    <row r="36" spans="1:22" ht="44.25" customHeight="1" thickBot="1">
      <c r="A36" s="64">
        <v>12</v>
      </c>
      <c r="B36" s="48" t="s">
        <v>57</v>
      </c>
      <c r="C36" s="19">
        <v>2005</v>
      </c>
      <c r="D36" s="75">
        <v>20</v>
      </c>
      <c r="E36" s="75">
        <f>SUM(F36+J36+N36+R36+S36+V36)</f>
        <v>4505</v>
      </c>
      <c r="F36" s="127">
        <f>SUM(G36:I37)</f>
        <v>5</v>
      </c>
      <c r="G36" s="133">
        <v>5</v>
      </c>
      <c r="H36" s="71"/>
      <c r="I36" s="68"/>
      <c r="J36" s="127">
        <f>SUM(K36:M37)</f>
        <v>500</v>
      </c>
      <c r="K36" s="133">
        <v>500</v>
      </c>
      <c r="L36" s="65"/>
      <c r="M36" s="68"/>
      <c r="N36" s="119">
        <f>SUM(O36:Q37)</f>
        <v>4000</v>
      </c>
      <c r="O36" s="117">
        <v>1000</v>
      </c>
      <c r="P36" s="68">
        <v>3000</v>
      </c>
      <c r="Q36" s="68"/>
      <c r="R36" s="71"/>
      <c r="S36" s="68"/>
      <c r="T36" s="57"/>
      <c r="U36" s="57"/>
      <c r="V36" s="68"/>
    </row>
    <row r="37" spans="1:22" ht="47.25" customHeight="1" thickBot="1">
      <c r="A37" s="74"/>
      <c r="B37" s="47" t="s">
        <v>33</v>
      </c>
      <c r="C37" s="21">
        <v>2008</v>
      </c>
      <c r="D37" s="137"/>
      <c r="E37" s="137"/>
      <c r="F37" s="138"/>
      <c r="G37" s="139"/>
      <c r="H37" s="73"/>
      <c r="I37" s="70"/>
      <c r="J37" s="138"/>
      <c r="K37" s="139"/>
      <c r="L37" s="67"/>
      <c r="M37" s="70"/>
      <c r="N37" s="119"/>
      <c r="O37" s="140"/>
      <c r="P37" s="70"/>
      <c r="Q37" s="70"/>
      <c r="R37" s="73"/>
      <c r="S37" s="70"/>
      <c r="T37" s="58"/>
      <c r="U37" s="58"/>
      <c r="V37" s="70"/>
    </row>
    <row r="38" spans="1:22" ht="34.5" customHeight="1" thickBot="1">
      <c r="A38" s="64">
        <v>13</v>
      </c>
      <c r="B38" s="56" t="s">
        <v>18</v>
      </c>
      <c r="C38" s="20">
        <v>2005</v>
      </c>
      <c r="D38" s="147">
        <v>0</v>
      </c>
      <c r="E38" s="147">
        <f>SUM(F38+J38+N38+R38+S38+V38)</f>
        <v>1495</v>
      </c>
      <c r="F38" s="128">
        <f>SUM(G38:I39)</f>
        <v>100</v>
      </c>
      <c r="G38" s="134">
        <v>100</v>
      </c>
      <c r="H38" s="72"/>
      <c r="I38" s="69"/>
      <c r="J38" s="128">
        <f>SUM(K38:M39)</f>
        <v>1395</v>
      </c>
      <c r="K38" s="134">
        <v>1395</v>
      </c>
      <c r="L38" s="66"/>
      <c r="M38" s="69"/>
      <c r="N38" s="138">
        <f>SUM(O38:Q39)</f>
        <v>0</v>
      </c>
      <c r="O38" s="118"/>
      <c r="P38" s="69"/>
      <c r="Q38" s="69"/>
      <c r="R38" s="72"/>
      <c r="S38" s="69"/>
      <c r="T38" s="7"/>
      <c r="U38" s="7"/>
      <c r="V38" s="69"/>
    </row>
    <row r="39" spans="1:22" ht="40.5" customHeight="1" thickBot="1">
      <c r="A39" s="74"/>
      <c r="B39" s="18" t="s">
        <v>40</v>
      </c>
      <c r="C39" s="20">
        <v>2007</v>
      </c>
      <c r="D39" s="76"/>
      <c r="E39" s="76"/>
      <c r="F39" s="128"/>
      <c r="G39" s="134"/>
      <c r="H39" s="72"/>
      <c r="I39" s="69"/>
      <c r="J39" s="128"/>
      <c r="K39" s="134"/>
      <c r="L39" s="66"/>
      <c r="M39" s="69"/>
      <c r="N39" s="119"/>
      <c r="O39" s="118"/>
      <c r="P39" s="69"/>
      <c r="Q39" s="69"/>
      <c r="R39" s="72"/>
      <c r="S39" s="69"/>
      <c r="T39" s="7"/>
      <c r="U39" s="7"/>
      <c r="V39" s="69"/>
    </row>
    <row r="40" spans="1:22" ht="27" customHeight="1" thickBot="1">
      <c r="A40" s="64">
        <v>14</v>
      </c>
      <c r="B40" s="48" t="s">
        <v>22</v>
      </c>
      <c r="C40" s="19">
        <v>2004</v>
      </c>
      <c r="D40" s="75">
        <v>521</v>
      </c>
      <c r="E40" s="75">
        <f>SUM(F40+J40+N40+R40+S40+V40)</f>
        <v>491</v>
      </c>
      <c r="F40" s="127">
        <f>SUM(G40:I41)</f>
        <v>200</v>
      </c>
      <c r="G40" s="133">
        <v>200</v>
      </c>
      <c r="H40" s="71"/>
      <c r="I40" s="68"/>
      <c r="J40" s="127">
        <f>SUM(K40:M41)</f>
        <v>291</v>
      </c>
      <c r="K40" s="133">
        <v>291</v>
      </c>
      <c r="L40" s="65"/>
      <c r="M40" s="68"/>
      <c r="N40" s="119">
        <f>SUM(O40:Q41)</f>
        <v>0</v>
      </c>
      <c r="O40" s="117"/>
      <c r="P40" s="68"/>
      <c r="Q40" s="68"/>
      <c r="R40" s="71"/>
      <c r="S40" s="68"/>
      <c r="T40" s="7"/>
      <c r="U40" s="7"/>
      <c r="V40" s="68"/>
    </row>
    <row r="41" spans="1:22" ht="30" customHeight="1" thickBot="1">
      <c r="A41" s="74"/>
      <c r="B41" s="18" t="s">
        <v>41</v>
      </c>
      <c r="C41" s="20">
        <v>2007</v>
      </c>
      <c r="D41" s="76"/>
      <c r="E41" s="76"/>
      <c r="F41" s="128"/>
      <c r="G41" s="134"/>
      <c r="H41" s="72"/>
      <c r="I41" s="69"/>
      <c r="J41" s="128"/>
      <c r="K41" s="134"/>
      <c r="L41" s="66"/>
      <c r="M41" s="69"/>
      <c r="N41" s="119"/>
      <c r="O41" s="118"/>
      <c r="P41" s="69"/>
      <c r="Q41" s="69"/>
      <c r="R41" s="72"/>
      <c r="S41" s="69"/>
      <c r="T41" s="7"/>
      <c r="U41" s="7"/>
      <c r="V41" s="69"/>
    </row>
    <row r="42" spans="1:22" ht="24" customHeight="1" thickBot="1">
      <c r="A42" s="64">
        <v>15</v>
      </c>
      <c r="B42" s="48" t="s">
        <v>28</v>
      </c>
      <c r="C42" s="19">
        <v>2005</v>
      </c>
      <c r="D42" s="75">
        <v>25</v>
      </c>
      <c r="E42" s="75">
        <f>SUM(F42+J42+N42+R42+S42+V42)</f>
        <v>1200</v>
      </c>
      <c r="F42" s="127">
        <f>SUM(G42:I43)</f>
        <v>600</v>
      </c>
      <c r="G42" s="133">
        <v>600</v>
      </c>
      <c r="H42" s="71"/>
      <c r="I42" s="68"/>
      <c r="J42" s="127">
        <f>SUM(K42:M43)</f>
        <v>600</v>
      </c>
      <c r="K42" s="133">
        <v>600</v>
      </c>
      <c r="L42" s="65"/>
      <c r="M42" s="68"/>
      <c r="N42" s="119">
        <f>SUM(O42:Q43)</f>
        <v>0</v>
      </c>
      <c r="O42" s="117"/>
      <c r="P42" s="68"/>
      <c r="Q42" s="68"/>
      <c r="R42" s="71"/>
      <c r="S42" s="68"/>
      <c r="T42" s="7"/>
      <c r="U42" s="7"/>
      <c r="V42" s="68"/>
    </row>
    <row r="43" spans="1:22" ht="34.5" customHeight="1" thickBot="1">
      <c r="A43" s="74"/>
      <c r="B43" s="18" t="s">
        <v>34</v>
      </c>
      <c r="C43" s="20">
        <v>2007</v>
      </c>
      <c r="D43" s="76"/>
      <c r="E43" s="76"/>
      <c r="F43" s="128"/>
      <c r="G43" s="134"/>
      <c r="H43" s="72"/>
      <c r="I43" s="69"/>
      <c r="J43" s="128"/>
      <c r="K43" s="134"/>
      <c r="L43" s="66"/>
      <c r="M43" s="69"/>
      <c r="N43" s="119"/>
      <c r="O43" s="118"/>
      <c r="P43" s="69"/>
      <c r="Q43" s="69"/>
      <c r="R43" s="72"/>
      <c r="S43" s="69"/>
      <c r="T43" s="7"/>
      <c r="U43" s="7"/>
      <c r="V43" s="69"/>
    </row>
    <row r="44" spans="1:22" ht="30" customHeight="1" thickBot="1">
      <c r="A44" s="64">
        <v>16</v>
      </c>
      <c r="B44" s="48" t="s">
        <v>29</v>
      </c>
      <c r="C44" s="19">
        <v>2005</v>
      </c>
      <c r="D44" s="75">
        <v>26</v>
      </c>
      <c r="E44" s="75">
        <f>SUM(F44+J44+N44+R44+S44+V44)</f>
        <v>1800</v>
      </c>
      <c r="F44" s="127">
        <f>SUM(G44:I45)</f>
        <v>350</v>
      </c>
      <c r="G44" s="133">
        <v>350</v>
      </c>
      <c r="H44" s="71"/>
      <c r="I44" s="68"/>
      <c r="J44" s="127">
        <f>SUM(K44:M45)</f>
        <v>1450</v>
      </c>
      <c r="K44" s="133">
        <v>1450</v>
      </c>
      <c r="L44" s="65"/>
      <c r="M44" s="68"/>
      <c r="N44" s="119">
        <f>SUM(O44:Q45)</f>
        <v>0</v>
      </c>
      <c r="O44" s="117"/>
      <c r="P44" s="68"/>
      <c r="Q44" s="68"/>
      <c r="R44" s="71"/>
      <c r="S44" s="68"/>
      <c r="T44" s="7"/>
      <c r="U44" s="7"/>
      <c r="V44" s="68"/>
    </row>
    <row r="45" spans="1:22" ht="34.5" customHeight="1" thickBot="1">
      <c r="A45" s="74"/>
      <c r="B45" s="47" t="s">
        <v>36</v>
      </c>
      <c r="C45" s="20">
        <v>2007</v>
      </c>
      <c r="D45" s="76"/>
      <c r="E45" s="76"/>
      <c r="F45" s="128"/>
      <c r="G45" s="134"/>
      <c r="H45" s="72"/>
      <c r="I45" s="69"/>
      <c r="J45" s="128"/>
      <c r="K45" s="134"/>
      <c r="L45" s="66"/>
      <c r="M45" s="69"/>
      <c r="N45" s="119"/>
      <c r="O45" s="118"/>
      <c r="P45" s="69"/>
      <c r="Q45" s="69"/>
      <c r="R45" s="72"/>
      <c r="S45" s="69"/>
      <c r="T45" s="7"/>
      <c r="U45" s="7"/>
      <c r="V45" s="69"/>
    </row>
    <row r="46" spans="1:22" ht="31.5" customHeight="1" thickBot="1">
      <c r="A46" s="64">
        <v>17</v>
      </c>
      <c r="B46" s="48" t="s">
        <v>30</v>
      </c>
      <c r="C46" s="19">
        <v>2005</v>
      </c>
      <c r="D46" s="75">
        <v>8</v>
      </c>
      <c r="E46" s="75">
        <f>SUM(F46+J46+N46+R46+S46+V46)</f>
        <v>1000</v>
      </c>
      <c r="F46" s="127">
        <f>SUM(G46:I47)</f>
        <v>10</v>
      </c>
      <c r="G46" s="133">
        <v>10</v>
      </c>
      <c r="H46" s="71"/>
      <c r="I46" s="68"/>
      <c r="J46" s="127">
        <f>SUM(K46:M47)</f>
        <v>990</v>
      </c>
      <c r="K46" s="133">
        <v>990</v>
      </c>
      <c r="L46" s="65"/>
      <c r="M46" s="68"/>
      <c r="N46" s="119">
        <f>SUM(O46:Q47)</f>
        <v>0</v>
      </c>
      <c r="O46" s="117"/>
      <c r="P46" s="68"/>
      <c r="Q46" s="68"/>
      <c r="R46" s="71"/>
      <c r="S46" s="68"/>
      <c r="T46" s="7"/>
      <c r="U46" s="7"/>
      <c r="V46" s="68"/>
    </row>
    <row r="47" spans="1:22" ht="36.75" customHeight="1" thickBot="1">
      <c r="A47" s="74"/>
      <c r="B47" s="18" t="s">
        <v>35</v>
      </c>
      <c r="C47" s="20">
        <v>2007</v>
      </c>
      <c r="D47" s="76"/>
      <c r="E47" s="76"/>
      <c r="F47" s="128"/>
      <c r="G47" s="134"/>
      <c r="H47" s="72"/>
      <c r="I47" s="69"/>
      <c r="J47" s="128"/>
      <c r="K47" s="134"/>
      <c r="L47" s="66"/>
      <c r="M47" s="69"/>
      <c r="N47" s="119"/>
      <c r="O47" s="118"/>
      <c r="P47" s="69"/>
      <c r="Q47" s="69"/>
      <c r="R47" s="72"/>
      <c r="S47" s="69"/>
      <c r="T47" s="7"/>
      <c r="U47" s="7"/>
      <c r="V47" s="69"/>
    </row>
    <row r="48" spans="1:22" ht="30.75" customHeight="1" thickBot="1">
      <c r="A48" s="64">
        <v>18</v>
      </c>
      <c r="B48" s="48" t="s">
        <v>61</v>
      </c>
      <c r="C48" s="19">
        <v>2006</v>
      </c>
      <c r="D48" s="122">
        <v>0</v>
      </c>
      <c r="E48" s="75">
        <f>SUM(F48+J48+N48+R48+S48+V48)</f>
        <v>5190</v>
      </c>
      <c r="F48" s="127">
        <f>SUM(G48:I49)</f>
        <v>190</v>
      </c>
      <c r="G48" s="120">
        <v>190</v>
      </c>
      <c r="H48" s="116"/>
      <c r="I48" s="115"/>
      <c r="J48" s="127">
        <f>SUM(K48:M49)</f>
        <v>2000</v>
      </c>
      <c r="K48" s="120">
        <v>1000</v>
      </c>
      <c r="L48" s="121">
        <v>1000</v>
      </c>
      <c r="M48" s="115"/>
      <c r="N48" s="119">
        <f>SUM(O48:Q49)</f>
        <v>3000</v>
      </c>
      <c r="O48" s="114">
        <v>750</v>
      </c>
      <c r="P48" s="115">
        <v>2250</v>
      </c>
      <c r="Q48" s="115"/>
      <c r="R48" s="116"/>
      <c r="S48" s="115"/>
      <c r="T48" s="7"/>
      <c r="U48" s="7"/>
      <c r="V48" s="115"/>
    </row>
    <row r="49" spans="1:22" ht="37.5" customHeight="1" thickBot="1">
      <c r="A49" s="74"/>
      <c r="B49" s="18" t="s">
        <v>34</v>
      </c>
      <c r="C49" s="21">
        <v>2008</v>
      </c>
      <c r="D49" s="123"/>
      <c r="E49" s="76"/>
      <c r="F49" s="128"/>
      <c r="G49" s="120"/>
      <c r="H49" s="116"/>
      <c r="I49" s="115"/>
      <c r="J49" s="128"/>
      <c r="K49" s="120"/>
      <c r="L49" s="121"/>
      <c r="M49" s="115"/>
      <c r="N49" s="119"/>
      <c r="O49" s="114"/>
      <c r="P49" s="115"/>
      <c r="Q49" s="115"/>
      <c r="R49" s="116"/>
      <c r="S49" s="115"/>
      <c r="T49" s="7"/>
      <c r="U49" s="7"/>
      <c r="V49" s="115"/>
    </row>
    <row r="50" spans="1:22" ht="51.75" customHeight="1" thickBot="1">
      <c r="A50" s="64">
        <v>19</v>
      </c>
      <c r="B50" s="48" t="s">
        <v>44</v>
      </c>
      <c r="C50" s="19">
        <v>2006</v>
      </c>
      <c r="D50" s="122">
        <v>0</v>
      </c>
      <c r="E50" s="75">
        <f>SUM(F50+J50+N50+R50+S50+V50)</f>
        <v>1200</v>
      </c>
      <c r="F50" s="127">
        <f>SUM(G50:I51)</f>
        <v>100</v>
      </c>
      <c r="G50" s="120">
        <v>100</v>
      </c>
      <c r="H50" s="116"/>
      <c r="I50" s="115"/>
      <c r="J50" s="127">
        <f>SUM(K50:M51)</f>
        <v>1100</v>
      </c>
      <c r="K50" s="120">
        <v>350</v>
      </c>
      <c r="L50" s="121">
        <v>750</v>
      </c>
      <c r="M50" s="115"/>
      <c r="N50" s="119">
        <f>SUM(O50:Q51)</f>
        <v>0</v>
      </c>
      <c r="O50" s="114"/>
      <c r="P50" s="115"/>
      <c r="Q50" s="115"/>
      <c r="R50" s="116"/>
      <c r="S50" s="115"/>
      <c r="T50" s="7"/>
      <c r="U50" s="7"/>
      <c r="V50" s="115"/>
    </row>
    <row r="51" spans="1:22" ht="37.5" customHeight="1" thickBot="1">
      <c r="A51" s="74"/>
      <c r="B51" s="18" t="s">
        <v>34</v>
      </c>
      <c r="C51" s="20">
        <v>2007</v>
      </c>
      <c r="D51" s="148"/>
      <c r="E51" s="76"/>
      <c r="F51" s="128"/>
      <c r="G51" s="133"/>
      <c r="H51" s="71"/>
      <c r="I51" s="68"/>
      <c r="J51" s="128"/>
      <c r="K51" s="133"/>
      <c r="L51" s="65"/>
      <c r="M51" s="68"/>
      <c r="N51" s="127"/>
      <c r="O51" s="117"/>
      <c r="P51" s="68"/>
      <c r="Q51" s="68"/>
      <c r="R51" s="71"/>
      <c r="S51" s="68"/>
      <c r="T51" s="7"/>
      <c r="U51" s="7"/>
      <c r="V51" s="68"/>
    </row>
    <row r="52" spans="1:22" ht="42" customHeight="1" thickBot="1">
      <c r="A52" s="64">
        <v>20</v>
      </c>
      <c r="B52" s="48" t="s">
        <v>45</v>
      </c>
      <c r="C52" s="19">
        <v>2006</v>
      </c>
      <c r="D52" s="122">
        <v>0</v>
      </c>
      <c r="E52" s="75">
        <f>SUM(F52+J52+N52+R52+S52+V52)</f>
        <v>15300</v>
      </c>
      <c r="F52" s="127">
        <f>SUM(G52:I53)</f>
        <v>100</v>
      </c>
      <c r="G52" s="120">
        <v>100</v>
      </c>
      <c r="H52" s="116"/>
      <c r="I52" s="115"/>
      <c r="J52" s="127">
        <f>SUM(K52:M53)</f>
        <v>200</v>
      </c>
      <c r="K52" s="120">
        <v>200</v>
      </c>
      <c r="L52" s="121"/>
      <c r="M52" s="115"/>
      <c r="N52" s="119">
        <f>SUM(O52:Q53)</f>
        <v>4000</v>
      </c>
      <c r="O52" s="114">
        <v>4000</v>
      </c>
      <c r="P52" s="115"/>
      <c r="Q52" s="115"/>
      <c r="R52" s="116">
        <v>2750</v>
      </c>
      <c r="S52" s="115">
        <v>8250</v>
      </c>
      <c r="T52" s="54"/>
      <c r="U52" s="54"/>
      <c r="V52" s="115"/>
    </row>
    <row r="53" spans="1:22" ht="36" customHeight="1" thickBot="1">
      <c r="A53" s="74"/>
      <c r="B53" s="47" t="s">
        <v>34</v>
      </c>
      <c r="C53" s="21">
        <v>2013</v>
      </c>
      <c r="D53" s="123"/>
      <c r="E53" s="137"/>
      <c r="F53" s="138"/>
      <c r="G53" s="120"/>
      <c r="H53" s="116"/>
      <c r="I53" s="115"/>
      <c r="J53" s="138"/>
      <c r="K53" s="120"/>
      <c r="L53" s="121"/>
      <c r="M53" s="115"/>
      <c r="N53" s="119"/>
      <c r="O53" s="114"/>
      <c r="P53" s="115"/>
      <c r="Q53" s="115"/>
      <c r="R53" s="116"/>
      <c r="S53" s="115"/>
      <c r="T53" s="55"/>
      <c r="U53" s="55"/>
      <c r="V53" s="115"/>
    </row>
    <row r="54" spans="1:22" ht="37.5" customHeight="1" thickBot="1">
      <c r="A54" s="64">
        <v>21</v>
      </c>
      <c r="B54" s="56" t="s">
        <v>47</v>
      </c>
      <c r="C54" s="20">
        <v>2005</v>
      </c>
      <c r="D54" s="146">
        <v>343</v>
      </c>
      <c r="E54" s="147">
        <f>SUM(F54+J54+N54+R54+S54+V54)</f>
        <v>2000</v>
      </c>
      <c r="F54" s="128">
        <f>SUM(G54:I55)</f>
        <v>1000</v>
      </c>
      <c r="G54" s="139">
        <v>1000</v>
      </c>
      <c r="H54" s="73"/>
      <c r="I54" s="70"/>
      <c r="J54" s="128">
        <f>SUM(K54:M55)</f>
        <v>1000</v>
      </c>
      <c r="K54" s="139">
        <v>1000</v>
      </c>
      <c r="L54" s="67"/>
      <c r="M54" s="70"/>
      <c r="N54" s="138">
        <f>SUM(O54:Q55)</f>
        <v>0</v>
      </c>
      <c r="O54" s="140"/>
      <c r="P54" s="70"/>
      <c r="Q54" s="70"/>
      <c r="R54" s="73"/>
      <c r="S54" s="70"/>
      <c r="T54" s="7"/>
      <c r="U54" s="7"/>
      <c r="V54" s="70"/>
    </row>
    <row r="55" spans="1:22" ht="30" customHeight="1" thickBot="1">
      <c r="A55" s="74"/>
      <c r="B55" s="18" t="s">
        <v>34</v>
      </c>
      <c r="C55" s="21">
        <v>2007</v>
      </c>
      <c r="D55" s="123"/>
      <c r="E55" s="76"/>
      <c r="F55" s="128"/>
      <c r="G55" s="120"/>
      <c r="H55" s="116"/>
      <c r="I55" s="115"/>
      <c r="J55" s="128"/>
      <c r="K55" s="120"/>
      <c r="L55" s="121"/>
      <c r="M55" s="115"/>
      <c r="N55" s="119"/>
      <c r="O55" s="114"/>
      <c r="P55" s="115"/>
      <c r="Q55" s="115"/>
      <c r="R55" s="116"/>
      <c r="S55" s="115"/>
      <c r="T55" s="7"/>
      <c r="U55" s="7"/>
      <c r="V55" s="115"/>
    </row>
    <row r="56" spans="1:22" ht="37.5" customHeight="1" thickBot="1">
      <c r="A56" s="64">
        <v>22</v>
      </c>
      <c r="B56" s="48" t="s">
        <v>48</v>
      </c>
      <c r="C56" s="19">
        <v>2006</v>
      </c>
      <c r="D56" s="122">
        <v>0</v>
      </c>
      <c r="E56" s="75">
        <f>SUM(F56+J56+N56+R56+S56+V56)</f>
        <v>6250</v>
      </c>
      <c r="F56" s="127">
        <f>SUM(G56:I57)</f>
        <v>100</v>
      </c>
      <c r="G56" s="120">
        <v>100</v>
      </c>
      <c r="H56" s="116"/>
      <c r="I56" s="115"/>
      <c r="J56" s="127">
        <f>SUM(K56:M57)</f>
        <v>150</v>
      </c>
      <c r="K56" s="120">
        <v>150</v>
      </c>
      <c r="L56" s="121"/>
      <c r="M56" s="115"/>
      <c r="N56" s="119">
        <f>SUM(O56:Q57)</f>
        <v>2000</v>
      </c>
      <c r="O56" s="114">
        <v>500</v>
      </c>
      <c r="P56" s="115">
        <v>1500</v>
      </c>
      <c r="Q56" s="115"/>
      <c r="R56" s="116">
        <v>1000</v>
      </c>
      <c r="S56" s="115">
        <v>3000</v>
      </c>
      <c r="T56" s="7"/>
      <c r="U56" s="7"/>
      <c r="V56" s="115"/>
    </row>
    <row r="57" spans="1:22" ht="53.25" customHeight="1" thickBot="1">
      <c r="A57" s="74"/>
      <c r="B57" s="47" t="s">
        <v>49</v>
      </c>
      <c r="C57" s="21">
        <v>2009</v>
      </c>
      <c r="D57" s="123"/>
      <c r="E57" s="76"/>
      <c r="F57" s="128"/>
      <c r="G57" s="120"/>
      <c r="H57" s="116"/>
      <c r="I57" s="115"/>
      <c r="J57" s="128"/>
      <c r="K57" s="120"/>
      <c r="L57" s="121"/>
      <c r="M57" s="115"/>
      <c r="N57" s="119"/>
      <c r="O57" s="114"/>
      <c r="P57" s="115"/>
      <c r="Q57" s="115"/>
      <c r="R57" s="116"/>
      <c r="S57" s="115"/>
      <c r="T57" s="7"/>
      <c r="U57" s="7"/>
      <c r="V57" s="115"/>
    </row>
    <row r="58" spans="1:22" ht="56.25" customHeight="1" thickBot="1">
      <c r="A58" s="64">
        <v>23</v>
      </c>
      <c r="B58" s="48" t="s">
        <v>58</v>
      </c>
      <c r="C58" s="19">
        <v>2006</v>
      </c>
      <c r="D58" s="122">
        <v>0</v>
      </c>
      <c r="E58" s="75">
        <f>SUM(F58+J58+N58+R58+S58+V58)</f>
        <v>1500</v>
      </c>
      <c r="F58" s="127">
        <f>SUM(G58:I59)</f>
        <v>475</v>
      </c>
      <c r="G58" s="120">
        <v>475</v>
      </c>
      <c r="H58" s="116"/>
      <c r="I58" s="115"/>
      <c r="J58" s="127">
        <f>SUM(K58:M59)</f>
        <v>500</v>
      </c>
      <c r="K58" s="120">
        <v>500</v>
      </c>
      <c r="L58" s="121"/>
      <c r="M58" s="115"/>
      <c r="N58" s="119">
        <f>SUM(O58:Q59)</f>
        <v>525</v>
      </c>
      <c r="O58" s="114">
        <v>525</v>
      </c>
      <c r="P58" s="115"/>
      <c r="Q58" s="115"/>
      <c r="R58" s="116"/>
      <c r="S58" s="115"/>
      <c r="T58" s="7"/>
      <c r="U58" s="7"/>
      <c r="V58" s="115"/>
    </row>
    <row r="59" spans="1:22" ht="30.75" customHeight="1" thickBot="1">
      <c r="A59" s="74"/>
      <c r="B59" s="18" t="s">
        <v>34</v>
      </c>
      <c r="C59" s="21">
        <v>2008</v>
      </c>
      <c r="D59" s="123"/>
      <c r="E59" s="76"/>
      <c r="F59" s="128"/>
      <c r="G59" s="120"/>
      <c r="H59" s="116"/>
      <c r="I59" s="115"/>
      <c r="J59" s="128"/>
      <c r="K59" s="120"/>
      <c r="L59" s="121"/>
      <c r="M59" s="115"/>
      <c r="N59" s="119"/>
      <c r="O59" s="114"/>
      <c r="P59" s="115"/>
      <c r="Q59" s="115"/>
      <c r="R59" s="116"/>
      <c r="S59" s="115"/>
      <c r="T59" s="7"/>
      <c r="U59" s="7"/>
      <c r="V59" s="115"/>
    </row>
    <row r="60" spans="1:22" ht="43.5" customHeight="1" thickBot="1">
      <c r="A60" s="64">
        <v>24</v>
      </c>
      <c r="B60" s="48" t="s">
        <v>59</v>
      </c>
      <c r="C60" s="19">
        <v>2006</v>
      </c>
      <c r="D60" s="122">
        <v>0</v>
      </c>
      <c r="E60" s="75">
        <f>SUM(F60+J60+N60+R60+S60+V60)</f>
        <v>380</v>
      </c>
      <c r="F60" s="127">
        <f>SUM(G60:I61)</f>
        <v>160</v>
      </c>
      <c r="G60" s="120">
        <v>160</v>
      </c>
      <c r="H60" s="116"/>
      <c r="I60" s="115"/>
      <c r="J60" s="127">
        <f>SUM(K60:M61)</f>
        <v>220</v>
      </c>
      <c r="K60" s="120">
        <v>220</v>
      </c>
      <c r="L60" s="121"/>
      <c r="M60" s="115"/>
      <c r="N60" s="119">
        <f>SUM(O60:Q61)</f>
        <v>0</v>
      </c>
      <c r="O60" s="114"/>
      <c r="P60" s="115" t="s">
        <v>60</v>
      </c>
      <c r="Q60" s="115"/>
      <c r="R60" s="116"/>
      <c r="S60" s="115"/>
      <c r="T60" s="7"/>
      <c r="U60" s="7"/>
      <c r="V60" s="115"/>
    </row>
    <row r="61" spans="1:22" ht="27" customHeight="1" thickBot="1">
      <c r="A61" s="74"/>
      <c r="B61" s="47" t="s">
        <v>36</v>
      </c>
      <c r="C61" s="21">
        <v>2007</v>
      </c>
      <c r="D61" s="123"/>
      <c r="E61" s="76"/>
      <c r="F61" s="128"/>
      <c r="G61" s="120"/>
      <c r="H61" s="116"/>
      <c r="I61" s="115"/>
      <c r="J61" s="128"/>
      <c r="K61" s="120"/>
      <c r="L61" s="121"/>
      <c r="M61" s="115"/>
      <c r="N61" s="119"/>
      <c r="O61" s="114"/>
      <c r="P61" s="115"/>
      <c r="Q61" s="115"/>
      <c r="R61" s="116"/>
      <c r="S61" s="115"/>
      <c r="T61" s="7"/>
      <c r="U61" s="7"/>
      <c r="V61" s="115"/>
    </row>
    <row r="62" spans="1:19" ht="30.75" customHeight="1">
      <c r="A62" s="141" t="s">
        <v>42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spans="1:4" s="59" customFormat="1" ht="17.25" customHeight="1">
      <c r="A63" s="62"/>
      <c r="B63" s="60"/>
      <c r="C63" s="61"/>
      <c r="D63" s="61"/>
    </row>
    <row r="64" spans="1:4" s="59" customFormat="1" ht="17.25" customHeight="1">
      <c r="A64" s="63"/>
      <c r="B64" s="60"/>
      <c r="C64" s="61"/>
      <c r="D64" s="61"/>
    </row>
    <row r="65" ht="17.25" customHeight="1">
      <c r="A65" s="63"/>
    </row>
    <row r="66" ht="17.25" customHeight="1"/>
    <row r="67" ht="17.2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</sheetData>
  <mergeCells count="443">
    <mergeCell ref="A6:V6"/>
    <mergeCell ref="P7:R7"/>
    <mergeCell ref="B8:B11"/>
    <mergeCell ref="C8:C11"/>
    <mergeCell ref="D8:D11"/>
    <mergeCell ref="E8:E11"/>
    <mergeCell ref="F8:I10"/>
    <mergeCell ref="J8:M10"/>
    <mergeCell ref="N8:Q10"/>
    <mergeCell ref="R8:V10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V14:V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V16:V17"/>
    <mergeCell ref="A18:A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V18:V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V20:V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V22:V23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V24:V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V26:V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V28:V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V30:V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V32:V33"/>
    <mergeCell ref="A34:A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V34:V35"/>
    <mergeCell ref="A36:A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V36:V37"/>
    <mergeCell ref="A38:A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V38:V39"/>
    <mergeCell ref="A40:A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V40:V41"/>
    <mergeCell ref="A42:A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V42:V43"/>
    <mergeCell ref="A44:A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V44:V45"/>
    <mergeCell ref="A46:A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V46:V47"/>
    <mergeCell ref="A48:A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V48:V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V50:V51"/>
    <mergeCell ref="A52:A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V52:V53"/>
    <mergeCell ref="A54:A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V54:V55"/>
    <mergeCell ref="A56:A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V56:V57"/>
    <mergeCell ref="A58:A59"/>
    <mergeCell ref="D58:D59"/>
    <mergeCell ref="E58:E59"/>
    <mergeCell ref="F58:F59"/>
    <mergeCell ref="G58:G59"/>
    <mergeCell ref="H58:H59"/>
    <mergeCell ref="I58:I59"/>
    <mergeCell ref="J58:J59"/>
    <mergeCell ref="R58:R59"/>
    <mergeCell ref="K58:K59"/>
    <mergeCell ref="L58:L59"/>
    <mergeCell ref="M58:M59"/>
    <mergeCell ref="N58:N59"/>
    <mergeCell ref="O58:O59"/>
    <mergeCell ref="P58:P59"/>
    <mergeCell ref="Q58:Q59"/>
    <mergeCell ref="N60:N61"/>
    <mergeCell ref="S58:S59"/>
    <mergeCell ref="V58:V59"/>
    <mergeCell ref="A60:A61"/>
    <mergeCell ref="D60:D61"/>
    <mergeCell ref="E60:E61"/>
    <mergeCell ref="F60:F61"/>
    <mergeCell ref="G60:G61"/>
    <mergeCell ref="H60:H61"/>
    <mergeCell ref="I60:I61"/>
    <mergeCell ref="S60:S61"/>
    <mergeCell ref="V60:V61"/>
    <mergeCell ref="A62:S62"/>
    <mergeCell ref="O60:O61"/>
    <mergeCell ref="P60:P61"/>
    <mergeCell ref="Q60:Q61"/>
    <mergeCell ref="R60:R61"/>
    <mergeCell ref="K60:K61"/>
    <mergeCell ref="L60:L61"/>
    <mergeCell ref="M60:M61"/>
    <mergeCell ref="J60:J61"/>
  </mergeCells>
  <printOptions/>
  <pageMargins left="0.1968503937007874" right="0.1968503937007874" top="0.5905511811023623" bottom="0.3937007874015748" header="0" footer="0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Piotrkowie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Marcin</dc:creator>
  <cp:keywords/>
  <dc:description/>
  <cp:lastModifiedBy>4-0259</cp:lastModifiedBy>
  <cp:lastPrinted>2006-06-29T10:13:21Z</cp:lastPrinted>
  <dcterms:created xsi:type="dcterms:W3CDTF">2005-01-19T08:32:36Z</dcterms:created>
  <dcterms:modified xsi:type="dcterms:W3CDTF">2006-06-29T11:14:21Z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