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<sst xmlns="http://schemas.openxmlformats.org/spreadsheetml/2006/main" count="76" uniqueCount="73">
  <si>
    <t>Plan przed zmianą</t>
  </si>
  <si>
    <t>Plan po zmianie</t>
  </si>
  <si>
    <t>DOCHODY  DOTYCZĄCE  ZADAŃ  GMINY</t>
  </si>
  <si>
    <t>A + B</t>
  </si>
  <si>
    <t>T R E Ś Ć</t>
  </si>
  <si>
    <t>DOCHODY  DOTYCZĄCE  ZADAŃ  POWIATU</t>
  </si>
  <si>
    <t>Klasyfikacja budżetowa</t>
  </si>
  <si>
    <t>Załącznik nr 1</t>
  </si>
  <si>
    <t>Zmiana                                                        (+);(-)</t>
  </si>
  <si>
    <t>DOCHODY OGÓŁEM dotyczące zadań gminy                 i powiatu</t>
  </si>
  <si>
    <t xml:space="preserve">B. Dochody ogółem                                   </t>
  </si>
  <si>
    <t>B.III Dotacje celowe (1+2+3)</t>
  </si>
  <si>
    <t>3. Dochody z majątku gminy</t>
  </si>
  <si>
    <t>900 - 90095 § 0970</t>
  </si>
  <si>
    <t>odszkodowania wynik.z polisy ubezp.majątku</t>
  </si>
  <si>
    <t>600 - 60015 § 0690</t>
  </si>
  <si>
    <t>852 - 85201 § 0750</t>
  </si>
  <si>
    <t>600 - 60016 § 0690</t>
  </si>
  <si>
    <t>pozostałe dochody</t>
  </si>
  <si>
    <t>852 - 85212 § 2910</t>
  </si>
  <si>
    <t>wpływy ze zwrotu dotacji wykorz.niezgodnie z przezn.</t>
  </si>
  <si>
    <t>1. Dotacje na zadania zlecone</t>
  </si>
  <si>
    <t>gospodarka gruntami i nieruchomościami</t>
  </si>
  <si>
    <t>700 - 70005 § 0770</t>
  </si>
  <si>
    <t>wpłaty z tytułu nabycia prawa własności nieruchomości</t>
  </si>
  <si>
    <t>756 - 75618 § 0490</t>
  </si>
  <si>
    <t>zajęcie pasa drogowego</t>
  </si>
  <si>
    <t xml:space="preserve">A.I + A.II </t>
  </si>
  <si>
    <t>A.I Dochody własne (1+2+3+4+5+6+7)</t>
  </si>
  <si>
    <t>700 - 70005  § 2110</t>
  </si>
  <si>
    <t xml:space="preserve">B.I + B.II </t>
  </si>
  <si>
    <t>B.I Dochody własne (1+2+3+4+5+6+7)</t>
  </si>
  <si>
    <t>Rady Miasta Piotrkowa Tryb.</t>
  </si>
  <si>
    <t>852 - 85201 § 0830</t>
  </si>
  <si>
    <t>2. Dotacje na zadania własne</t>
  </si>
  <si>
    <t>854 - 85415  § 2030</t>
  </si>
  <si>
    <t>pomoc materialna</t>
  </si>
  <si>
    <t>801 - 80101 § 0750</t>
  </si>
  <si>
    <t>801 - 80101 § 0960</t>
  </si>
  <si>
    <t>758 - 75814 § 0920</t>
  </si>
  <si>
    <t>3. Odsetki od środków w banku</t>
  </si>
  <si>
    <t>751 - 75107  § 2010</t>
  </si>
  <si>
    <t>751 - 75108  § 2010</t>
  </si>
  <si>
    <t>wybory Prezydenta RP</t>
  </si>
  <si>
    <t>wybory do Sejmu i Senatu</t>
  </si>
  <si>
    <t>700 - 70005 § 0750</t>
  </si>
  <si>
    <t xml:space="preserve">czynsze z najmu mieszkań </t>
  </si>
  <si>
    <t>852 - 85202 § 0750</t>
  </si>
  <si>
    <t xml:space="preserve">A. Dochody ogółem         </t>
  </si>
  <si>
    <t>854 - 85401 § 0830</t>
  </si>
  <si>
    <t>854 - 85401 § 0970</t>
  </si>
  <si>
    <t>854 - 85403 § 0750</t>
  </si>
  <si>
    <t>854 - 85403 § 0970</t>
  </si>
  <si>
    <t>wpływy z usług w świetlicach</t>
  </si>
  <si>
    <t>wpływy z najmu w szkołach podstawowych</t>
  </si>
  <si>
    <t>wpływy z darowizn w szkołach podstawowych</t>
  </si>
  <si>
    <t>pozostałe opłaty dotyczące transportu</t>
  </si>
  <si>
    <t>dochody z najmu w placówkach opiekuńczo-wych.</t>
  </si>
  <si>
    <t>wpływy z usług w placówkach opiekuńczo-wych.</t>
  </si>
  <si>
    <t>dochody z najmu w specjalnym ośrodku wychowawcz.</t>
  </si>
  <si>
    <t>wpływy z różnych dochodów w specjalnym ośrodku</t>
  </si>
  <si>
    <t>podatek od nieruchomości od osób prawnych</t>
  </si>
  <si>
    <t xml:space="preserve">                                         ZMIANY W PLANIE DOCHODÓW </t>
  </si>
  <si>
    <t>wpływy z różnych dochodów w świetlicach</t>
  </si>
  <si>
    <t>1. Wpływy z podatków i opłat lokalnych</t>
  </si>
  <si>
    <t>756 - 75615 § 0310</t>
  </si>
  <si>
    <t>czynsze, w tym:</t>
  </si>
  <si>
    <t>wpływy z najmu w domach pomocy społecznej</t>
  </si>
  <si>
    <t>6. Dochody jednostek budżetowych</t>
  </si>
  <si>
    <t>6. Dochody własne jednostek budżetowych</t>
  </si>
  <si>
    <t>6. Dochody własne jednostek budżetowe</t>
  </si>
  <si>
    <t>do Uchwały  Nr L/838/06</t>
  </si>
  <si>
    <t>z dnia  5 kwietnia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</si>
</sst>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25" zoomScaleNormal="125" workbookViewId="0" topLeftCell="A1">
      <selection activeCell="A5" sqref="A5:I6"/>
    </sheetView>
  </sheetViews>
  <sheetFormatPr defaultColWidth="9.00390625" defaultRowHeight="12.75"/>
  <cols>
    <col min="1" max="1" width="17.375" style="12" customWidth="1"/>
    <col min="2" max="2" width="45.75390625" style="12" customWidth="1"/>
    <col min="3" max="3" width="12.375" style="12" customWidth="1"/>
    <col min="4" max="4" width="11.00390625" style="12" customWidth="1"/>
    <col min="5" max="5" width="12.375" style="12" customWidth="1"/>
    <col min="6" max="16384" width="9.125" style="12" customWidth="1"/>
  </cols>
  <sheetData>
    <row r="1" spans="3:8" ht="12.75" customHeight="1">
      <c r="C1" s="45" t="s">
        <v>7</v>
      </c>
      <c r="D1" s="45"/>
      <c r="G1" s="15"/>
      <c r="H1" s="15"/>
    </row>
    <row r="2" spans="3:8" ht="12.75" customHeight="1">
      <c r="C2" s="45" t="s">
        <v>71</v>
      </c>
      <c r="D2" s="45"/>
      <c r="G2" s="45"/>
      <c r="H2" s="45"/>
    </row>
    <row r="3" spans="3:9" ht="12.75" customHeight="1">
      <c r="C3" s="12" t="s">
        <v>32</v>
      </c>
      <c r="G3" s="45"/>
      <c r="H3" s="45"/>
      <c r="I3" s="45"/>
    </row>
    <row r="4" spans="3:8" ht="12.75" customHeight="1">
      <c r="C4" s="45" t="s">
        <v>72</v>
      </c>
      <c r="D4" s="45"/>
      <c r="G4" s="45"/>
      <c r="H4" s="45"/>
    </row>
    <row r="5" spans="1:9" ht="10.5" customHeight="1">
      <c r="A5" s="46" t="s">
        <v>62</v>
      </c>
      <c r="B5" s="46"/>
      <c r="C5" s="46"/>
      <c r="D5" s="46"/>
      <c r="E5" s="46"/>
      <c r="F5" s="46"/>
      <c r="G5" s="46"/>
      <c r="H5" s="46"/>
      <c r="I5" s="46"/>
    </row>
    <row r="6" spans="1:9" ht="9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5" ht="15" customHeight="1">
      <c r="A7" s="47" t="s">
        <v>6</v>
      </c>
      <c r="B7" s="47" t="s">
        <v>4</v>
      </c>
      <c r="C7" s="47" t="s">
        <v>0</v>
      </c>
      <c r="D7" s="47" t="s">
        <v>8</v>
      </c>
      <c r="E7" s="47" t="s">
        <v>1</v>
      </c>
    </row>
    <row r="8" spans="1:5" ht="15" customHeight="1">
      <c r="A8" s="48"/>
      <c r="B8" s="48"/>
      <c r="C8" s="48"/>
      <c r="D8" s="48"/>
      <c r="E8" s="48"/>
    </row>
    <row r="9" spans="1:5" ht="11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</row>
    <row r="10" spans="1:5" ht="27.75" customHeight="1">
      <c r="A10" s="1" t="s">
        <v>3</v>
      </c>
      <c r="B10" s="2" t="s">
        <v>9</v>
      </c>
      <c r="C10" s="3">
        <v>196603552</v>
      </c>
      <c r="D10" s="3">
        <f>D12+D38</f>
        <v>2721953</v>
      </c>
      <c r="E10" s="3">
        <f>C10+D10</f>
        <v>199325505</v>
      </c>
    </row>
    <row r="11" spans="1:5" ht="21" customHeight="1">
      <c r="A11" s="49" t="s">
        <v>2</v>
      </c>
      <c r="B11" s="49"/>
      <c r="C11" s="49"/>
      <c r="D11" s="49"/>
      <c r="E11" s="49"/>
    </row>
    <row r="12" spans="1:5" ht="13.5" customHeight="1">
      <c r="A12" s="1"/>
      <c r="B12" s="2" t="s">
        <v>48</v>
      </c>
      <c r="C12" s="3">
        <v>137289437</v>
      </c>
      <c r="D12" s="3">
        <f>D13+D31</f>
        <v>2881449</v>
      </c>
      <c r="E12" s="3">
        <f aca="true" t="shared" si="0" ref="E12:E29">C12+D12</f>
        <v>140170886</v>
      </c>
    </row>
    <row r="13" spans="1:5" ht="13.5" customHeight="1">
      <c r="A13" s="17"/>
      <c r="B13" s="37" t="s">
        <v>27</v>
      </c>
      <c r="C13" s="3">
        <v>114215897</v>
      </c>
      <c r="D13" s="23">
        <f>D14+D100</f>
        <v>2761000</v>
      </c>
      <c r="E13" s="3">
        <f t="shared" si="0"/>
        <v>116976897</v>
      </c>
    </row>
    <row r="14" spans="1:5" s="27" customFormat="1" ht="13.5" customHeight="1">
      <c r="A14" s="24"/>
      <c r="B14" s="19" t="s">
        <v>28</v>
      </c>
      <c r="C14" s="25">
        <v>90176496</v>
      </c>
      <c r="D14" s="26">
        <f>D15+D17+D22+D23</f>
        <v>2761000</v>
      </c>
      <c r="E14" s="25">
        <f t="shared" si="0"/>
        <v>92937496</v>
      </c>
    </row>
    <row r="15" spans="1:5" s="32" customFormat="1" ht="13.5" customHeight="1">
      <c r="A15" s="28"/>
      <c r="B15" s="29" t="s">
        <v>64</v>
      </c>
      <c r="C15" s="30">
        <v>27556400</v>
      </c>
      <c r="D15" s="31">
        <f>SUM(D16:D16)</f>
        <v>550000</v>
      </c>
      <c r="E15" s="30">
        <f t="shared" si="0"/>
        <v>28106400</v>
      </c>
    </row>
    <row r="16" spans="1:5" s="22" customFormat="1" ht="13.5" customHeight="1">
      <c r="A16" s="14" t="s">
        <v>65</v>
      </c>
      <c r="B16" s="20" t="s">
        <v>61</v>
      </c>
      <c r="C16" s="35">
        <v>18733000</v>
      </c>
      <c r="D16" s="21">
        <v>550000</v>
      </c>
      <c r="E16" s="35">
        <f t="shared" si="0"/>
        <v>19283000</v>
      </c>
    </row>
    <row r="17" spans="1:5" s="32" customFormat="1" ht="13.5" customHeight="1">
      <c r="A17" s="28"/>
      <c r="B17" s="29" t="s">
        <v>12</v>
      </c>
      <c r="C17" s="30">
        <v>9143000</v>
      </c>
      <c r="D17" s="31">
        <f>D18+D19+D21</f>
        <v>2024100</v>
      </c>
      <c r="E17" s="30">
        <f t="shared" si="0"/>
        <v>11167100</v>
      </c>
    </row>
    <row r="18" spans="1:5" s="22" customFormat="1" ht="13.5" customHeight="1">
      <c r="A18" s="14" t="s">
        <v>23</v>
      </c>
      <c r="B18" s="20" t="s">
        <v>24</v>
      </c>
      <c r="C18" s="35">
        <v>1944000</v>
      </c>
      <c r="D18" s="21">
        <v>2006000</v>
      </c>
      <c r="E18" s="35">
        <f t="shared" si="0"/>
        <v>3950000</v>
      </c>
    </row>
    <row r="19" spans="1:5" s="22" customFormat="1" ht="13.5" customHeight="1">
      <c r="A19" s="14" t="s">
        <v>45</v>
      </c>
      <c r="B19" s="20" t="s">
        <v>66</v>
      </c>
      <c r="C19" s="35">
        <v>52000</v>
      </c>
      <c r="D19" s="21">
        <v>12000</v>
      </c>
      <c r="E19" s="35">
        <f t="shared" si="0"/>
        <v>64000</v>
      </c>
    </row>
    <row r="20" spans="1:5" s="22" customFormat="1" ht="13.5" customHeight="1">
      <c r="A20" s="14"/>
      <c r="B20" s="41" t="s">
        <v>46</v>
      </c>
      <c r="C20" s="42">
        <v>0</v>
      </c>
      <c r="D20" s="43">
        <v>12000</v>
      </c>
      <c r="E20" s="42">
        <f t="shared" si="0"/>
        <v>12000</v>
      </c>
    </row>
    <row r="21" spans="1:5" s="32" customFormat="1" ht="13.5" customHeight="1">
      <c r="A21" s="33" t="s">
        <v>13</v>
      </c>
      <c r="B21" s="34" t="s">
        <v>14</v>
      </c>
      <c r="C21" s="35">
        <v>0</v>
      </c>
      <c r="D21" s="36">
        <f>126+1430+150+4394</f>
        <v>6100</v>
      </c>
      <c r="E21" s="35">
        <f t="shared" si="0"/>
        <v>6100</v>
      </c>
    </row>
    <row r="22" spans="1:5" s="27" customFormat="1" ht="13.5" customHeight="1">
      <c r="A22" s="24"/>
      <c r="B22" s="38" t="s">
        <v>69</v>
      </c>
      <c r="C22" s="25">
        <v>8627686</v>
      </c>
      <c r="D22" s="26">
        <v>-8627686</v>
      </c>
      <c r="E22" s="25">
        <f t="shared" si="0"/>
        <v>0</v>
      </c>
    </row>
    <row r="23" spans="1:5" s="27" customFormat="1" ht="13.5" customHeight="1">
      <c r="A23" s="24"/>
      <c r="B23" s="38" t="s">
        <v>68</v>
      </c>
      <c r="C23" s="25">
        <v>0</v>
      </c>
      <c r="D23" s="26">
        <v>8814586</v>
      </c>
      <c r="E23" s="25">
        <f>C23+D23</f>
        <v>8814586</v>
      </c>
    </row>
    <row r="24" spans="1:5" s="22" customFormat="1" ht="13.5" customHeight="1">
      <c r="A24" s="14" t="s">
        <v>17</v>
      </c>
      <c r="B24" s="20" t="s">
        <v>18</v>
      </c>
      <c r="C24" s="35">
        <v>40000</v>
      </c>
      <c r="D24" s="21">
        <v>-40000</v>
      </c>
      <c r="E24" s="35">
        <f t="shared" si="0"/>
        <v>0</v>
      </c>
    </row>
    <row r="25" spans="1:5" s="22" customFormat="1" ht="13.5" customHeight="1">
      <c r="A25" s="14" t="s">
        <v>25</v>
      </c>
      <c r="B25" s="20" t="s">
        <v>26</v>
      </c>
      <c r="C25" s="35">
        <v>0</v>
      </c>
      <c r="D25" s="21">
        <v>213000</v>
      </c>
      <c r="E25" s="35">
        <f t="shared" si="0"/>
        <v>213000</v>
      </c>
    </row>
    <row r="26" spans="1:5" s="22" customFormat="1" ht="13.5" customHeight="1">
      <c r="A26" s="14" t="s">
        <v>37</v>
      </c>
      <c r="B26" s="20" t="s">
        <v>54</v>
      </c>
      <c r="C26" s="35">
        <v>126075</v>
      </c>
      <c r="D26" s="21">
        <v>1400</v>
      </c>
      <c r="E26" s="35">
        <f t="shared" si="0"/>
        <v>127475</v>
      </c>
    </row>
    <row r="27" spans="1:5" s="22" customFormat="1" ht="13.5" customHeight="1">
      <c r="A27" s="14" t="s">
        <v>38</v>
      </c>
      <c r="B27" s="20" t="s">
        <v>55</v>
      </c>
      <c r="C27" s="35">
        <v>0</v>
      </c>
      <c r="D27" s="21">
        <v>1500</v>
      </c>
      <c r="E27" s="35">
        <f t="shared" si="0"/>
        <v>1500</v>
      </c>
    </row>
    <row r="28" spans="1:5" s="22" customFormat="1" ht="13.5" customHeight="1">
      <c r="A28" s="14" t="s">
        <v>47</v>
      </c>
      <c r="B28" s="20" t="s">
        <v>67</v>
      </c>
      <c r="C28" s="35">
        <v>4000</v>
      </c>
      <c r="D28" s="21">
        <v>1000</v>
      </c>
      <c r="E28" s="35">
        <f t="shared" si="0"/>
        <v>5000</v>
      </c>
    </row>
    <row r="29" spans="1:5" s="22" customFormat="1" ht="13.5" customHeight="1">
      <c r="A29" s="14" t="s">
        <v>19</v>
      </c>
      <c r="B29" s="20" t="s">
        <v>20</v>
      </c>
      <c r="C29" s="35">
        <v>0</v>
      </c>
      <c r="D29" s="21">
        <v>10000</v>
      </c>
      <c r="E29" s="35">
        <f t="shared" si="0"/>
        <v>10000</v>
      </c>
    </row>
    <row r="30" spans="1:5" ht="10.5" customHeight="1">
      <c r="A30" s="1"/>
      <c r="B30" s="2"/>
      <c r="C30" s="3"/>
      <c r="D30" s="3"/>
      <c r="E30" s="3"/>
    </row>
    <row r="31" spans="1:5" ht="13.5" customHeight="1">
      <c r="A31" s="18"/>
      <c r="B31" s="19" t="s">
        <v>11</v>
      </c>
      <c r="C31" s="3">
        <v>23073540</v>
      </c>
      <c r="D31" s="23">
        <f>D32+D35</f>
        <v>120449</v>
      </c>
      <c r="E31" s="3">
        <f aca="true" t="shared" si="1" ref="E31:E36">C31+D31</f>
        <v>23193989</v>
      </c>
    </row>
    <row r="32" spans="1:5" ht="13.5" customHeight="1">
      <c r="A32" s="4"/>
      <c r="B32" s="7" t="s">
        <v>21</v>
      </c>
      <c r="C32" s="6">
        <v>19724994</v>
      </c>
      <c r="D32" s="5">
        <f>SUM(D33:D34)</f>
        <v>4000</v>
      </c>
      <c r="E32" s="6">
        <f t="shared" si="1"/>
        <v>19728994</v>
      </c>
    </row>
    <row r="33" spans="1:5" ht="13.5" customHeight="1">
      <c r="A33" s="8" t="s">
        <v>41</v>
      </c>
      <c r="B33" s="9" t="s">
        <v>43</v>
      </c>
      <c r="C33" s="11">
        <v>0</v>
      </c>
      <c r="D33" s="10">
        <v>1000</v>
      </c>
      <c r="E33" s="11">
        <f t="shared" si="1"/>
        <v>1000</v>
      </c>
    </row>
    <row r="34" spans="1:5" ht="13.5" customHeight="1">
      <c r="A34" s="8" t="s">
        <v>42</v>
      </c>
      <c r="B34" s="9" t="s">
        <v>44</v>
      </c>
      <c r="C34" s="11">
        <v>0</v>
      </c>
      <c r="D34" s="10">
        <v>3000</v>
      </c>
      <c r="E34" s="11">
        <f t="shared" si="1"/>
        <v>3000</v>
      </c>
    </row>
    <row r="35" spans="1:5" ht="13.5" customHeight="1">
      <c r="A35" s="4"/>
      <c r="B35" s="7" t="s">
        <v>34</v>
      </c>
      <c r="C35" s="6">
        <v>3343546</v>
      </c>
      <c r="D35" s="5">
        <f>SUM(D36:D36)</f>
        <v>116449</v>
      </c>
      <c r="E35" s="6">
        <f t="shared" si="1"/>
        <v>3459995</v>
      </c>
    </row>
    <row r="36" spans="1:5" ht="13.5" customHeight="1">
      <c r="A36" s="8" t="s">
        <v>35</v>
      </c>
      <c r="B36" s="9" t="s">
        <v>36</v>
      </c>
      <c r="C36" s="11">
        <v>0</v>
      </c>
      <c r="D36" s="10">
        <v>116449</v>
      </c>
      <c r="E36" s="11">
        <f t="shared" si="1"/>
        <v>116449</v>
      </c>
    </row>
    <row r="37" spans="1:5" ht="21" customHeight="1">
      <c r="A37" s="44" t="s">
        <v>5</v>
      </c>
      <c r="B37" s="44"/>
      <c r="C37" s="44"/>
      <c r="D37" s="44"/>
      <c r="E37" s="44"/>
    </row>
    <row r="38" spans="1:5" ht="13.5" customHeight="1">
      <c r="A38" s="1"/>
      <c r="B38" s="2" t="s">
        <v>10</v>
      </c>
      <c r="C38" s="3">
        <v>59314115</v>
      </c>
      <c r="D38" s="3">
        <f>D52+D39</f>
        <v>-159496</v>
      </c>
      <c r="E38" s="3">
        <f>SUM(C38:D38)</f>
        <v>59154619</v>
      </c>
    </row>
    <row r="39" spans="1:5" ht="13.5" customHeight="1">
      <c r="A39" s="1"/>
      <c r="B39" s="2" t="s">
        <v>30</v>
      </c>
      <c r="C39" s="3">
        <v>50201062</v>
      </c>
      <c r="D39" s="3">
        <f>D40</f>
        <v>-172847</v>
      </c>
      <c r="E39" s="3">
        <f>SUM(C39:D39)</f>
        <v>50028215</v>
      </c>
    </row>
    <row r="40" spans="1:5" ht="13.5" customHeight="1">
      <c r="A40" s="17"/>
      <c r="B40" s="19" t="s">
        <v>31</v>
      </c>
      <c r="C40" s="25">
        <v>14699439</v>
      </c>
      <c r="D40" s="26">
        <f>D42+D41+D43</f>
        <v>-172847</v>
      </c>
      <c r="E40" s="25">
        <f>C40+D40</f>
        <v>14526592</v>
      </c>
    </row>
    <row r="41" spans="1:5" s="22" customFormat="1" ht="13.5" customHeight="1">
      <c r="A41" s="14" t="s">
        <v>39</v>
      </c>
      <c r="B41" s="39" t="s">
        <v>40</v>
      </c>
      <c r="C41" s="13">
        <v>800</v>
      </c>
      <c r="D41" s="40">
        <v>153</v>
      </c>
      <c r="E41" s="13">
        <f>C41+D41</f>
        <v>953</v>
      </c>
    </row>
    <row r="42" spans="1:5" s="27" customFormat="1" ht="13.5" customHeight="1">
      <c r="A42" s="24"/>
      <c r="B42" s="38" t="s">
        <v>70</v>
      </c>
      <c r="C42" s="25">
        <v>1336525</v>
      </c>
      <c r="D42" s="26">
        <v>-1336525</v>
      </c>
      <c r="E42" s="25">
        <f aca="true" t="shared" si="2" ref="E42:E52">C42+D42</f>
        <v>0</v>
      </c>
    </row>
    <row r="43" spans="1:5" s="27" customFormat="1" ht="13.5" customHeight="1">
      <c r="A43" s="24"/>
      <c r="B43" s="38" t="s">
        <v>68</v>
      </c>
      <c r="C43" s="25">
        <v>0</v>
      </c>
      <c r="D43" s="26">
        <v>1163525</v>
      </c>
      <c r="E43" s="25">
        <f t="shared" si="2"/>
        <v>1163525</v>
      </c>
    </row>
    <row r="44" spans="1:5" s="22" customFormat="1" ht="13.5" customHeight="1">
      <c r="A44" s="14" t="s">
        <v>15</v>
      </c>
      <c r="B44" s="20" t="s">
        <v>56</v>
      </c>
      <c r="C44" s="35">
        <v>173000</v>
      </c>
      <c r="D44" s="21">
        <v>-173000</v>
      </c>
      <c r="E44" s="35">
        <f t="shared" si="2"/>
        <v>0</v>
      </c>
    </row>
    <row r="45" spans="1:5" s="22" customFormat="1" ht="13.5" customHeight="1">
      <c r="A45" s="14" t="s">
        <v>16</v>
      </c>
      <c r="B45" s="20" t="s">
        <v>57</v>
      </c>
      <c r="C45" s="35">
        <v>12000</v>
      </c>
      <c r="D45" s="21">
        <v>-4000</v>
      </c>
      <c r="E45" s="35">
        <f t="shared" si="2"/>
        <v>8000</v>
      </c>
    </row>
    <row r="46" spans="1:5" s="22" customFormat="1" ht="13.5" customHeight="1">
      <c r="A46" s="14" t="s">
        <v>33</v>
      </c>
      <c r="B46" s="20" t="s">
        <v>58</v>
      </c>
      <c r="C46" s="35">
        <v>1220</v>
      </c>
      <c r="D46" s="21">
        <v>4000</v>
      </c>
      <c r="E46" s="35">
        <f t="shared" si="2"/>
        <v>5220</v>
      </c>
    </row>
    <row r="47" spans="1:5" s="22" customFormat="1" ht="13.5" customHeight="1">
      <c r="A47" s="14" t="s">
        <v>49</v>
      </c>
      <c r="B47" s="20" t="s">
        <v>53</v>
      </c>
      <c r="C47" s="35">
        <v>13200</v>
      </c>
      <c r="D47" s="21">
        <v>6000</v>
      </c>
      <c r="E47" s="35">
        <f t="shared" si="2"/>
        <v>19200</v>
      </c>
    </row>
    <row r="48" spans="1:5" s="22" customFormat="1" ht="13.5" customHeight="1">
      <c r="A48" s="14" t="s">
        <v>50</v>
      </c>
      <c r="B48" s="20" t="s">
        <v>63</v>
      </c>
      <c r="C48" s="35">
        <v>90500</v>
      </c>
      <c r="D48" s="21">
        <v>-6000</v>
      </c>
      <c r="E48" s="35">
        <f t="shared" si="2"/>
        <v>84500</v>
      </c>
    </row>
    <row r="49" spans="1:5" s="22" customFormat="1" ht="13.5" customHeight="1">
      <c r="A49" s="14" t="s">
        <v>51</v>
      </c>
      <c r="B49" s="20" t="s">
        <v>59</v>
      </c>
      <c r="C49" s="35">
        <v>0</v>
      </c>
      <c r="D49" s="21">
        <v>1000</v>
      </c>
      <c r="E49" s="35">
        <f t="shared" si="2"/>
        <v>1000</v>
      </c>
    </row>
    <row r="50" spans="1:5" s="22" customFormat="1" ht="13.5" customHeight="1">
      <c r="A50" s="14" t="s">
        <v>52</v>
      </c>
      <c r="B50" s="20" t="s">
        <v>60</v>
      </c>
      <c r="C50" s="35">
        <v>9000</v>
      </c>
      <c r="D50" s="21">
        <v>-1000</v>
      </c>
      <c r="E50" s="35">
        <f t="shared" si="2"/>
        <v>8000</v>
      </c>
    </row>
    <row r="51" spans="1:5" s="22" customFormat="1" ht="9.75" customHeight="1">
      <c r="A51" s="14"/>
      <c r="B51" s="20"/>
      <c r="C51" s="35"/>
      <c r="D51" s="21"/>
      <c r="E51" s="35"/>
    </row>
    <row r="52" spans="1:5" ht="13.5" customHeight="1">
      <c r="A52" s="18"/>
      <c r="B52" s="19" t="s">
        <v>11</v>
      </c>
      <c r="C52" s="3">
        <v>9113053</v>
      </c>
      <c r="D52" s="23">
        <f>D53</f>
        <v>13351</v>
      </c>
      <c r="E52" s="3">
        <f t="shared" si="2"/>
        <v>9126404</v>
      </c>
    </row>
    <row r="53" spans="1:5" ht="13.5" customHeight="1">
      <c r="A53" s="4"/>
      <c r="B53" s="7" t="s">
        <v>21</v>
      </c>
      <c r="C53" s="6">
        <v>5655673</v>
      </c>
      <c r="D53" s="5">
        <f>SUM(D54:D54)</f>
        <v>13351</v>
      </c>
      <c r="E53" s="6">
        <f>C53+D53</f>
        <v>5669024</v>
      </c>
    </row>
    <row r="54" spans="1:5" ht="13.5" customHeight="1">
      <c r="A54" s="8" t="s">
        <v>29</v>
      </c>
      <c r="B54" s="9" t="s">
        <v>22</v>
      </c>
      <c r="C54" s="11">
        <v>41386</v>
      </c>
      <c r="D54" s="10">
        <v>13351</v>
      </c>
      <c r="E54" s="11">
        <f>C54+D54</f>
        <v>54737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</sheetData>
  <mergeCells count="14">
    <mergeCell ref="D7:D8"/>
    <mergeCell ref="C1:D1"/>
    <mergeCell ref="C2:D2"/>
    <mergeCell ref="C4:D4"/>
    <mergeCell ref="A37:E37"/>
    <mergeCell ref="G2:H2"/>
    <mergeCell ref="G3:I3"/>
    <mergeCell ref="G4:H4"/>
    <mergeCell ref="A5:I6"/>
    <mergeCell ref="E7:E8"/>
    <mergeCell ref="A11:E11"/>
    <mergeCell ref="A7:A8"/>
    <mergeCell ref="B7:B8"/>
    <mergeCell ref="C7:C8"/>
  </mergeCells>
  <printOptions/>
  <pageMargins left="0.2362204724409449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2006-04-07T10:53:18Z</cp:lastPrinted>
  <dcterms:created xsi:type="dcterms:W3CDTF">2003-04-01T11:56:29Z</dcterms:created>
  <dcterms:modified xsi:type="dcterms:W3CDTF">2006-05-19T12:06:31Z</dcterms:modified>
  <cp:category/>
  <cp:version/>
  <cp:contentType/>
  <cp:contentStatus/>
</cp:coreProperties>
</file>