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onanie" sheetId="1" r:id="rId1"/>
  </sheets>
  <definedNames>
    <definedName name="_xlnm.Print_Titles" localSheetId="0">'wykonanie'!$5:$6</definedName>
  </definedNames>
  <calcPr fullCalcOnLoad="1"/>
</workbook>
</file>

<file path=xl/sharedStrings.xml><?xml version="1.0" encoding="utf-8"?>
<sst xmlns="http://schemas.openxmlformats.org/spreadsheetml/2006/main" count="292" uniqueCount="131">
  <si>
    <t>Klasyfikacja budzetowa</t>
  </si>
  <si>
    <t>W Y D A T K I</t>
  </si>
  <si>
    <t>A + B = WYDATKI  OGÓŁEM</t>
  </si>
  <si>
    <t>A. Wydatki dotyczące zadań zleconych gminie</t>
  </si>
  <si>
    <t>§ 4300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</si>
  <si>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</si>
  <si>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</si>
  <si>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</si>
  <si>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</si>
  <si>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</si>
  <si>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</si>
  <si>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</si>
  <si>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 xml:space="preserve">754-75414  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</si>
  <si>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</si>
  <si>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</si>
  <si>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</si>
  <si>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</si>
  <si>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</si>
  <si>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</si>
  <si>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</si>
  <si>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</si>
  <si>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4480</t>
  </si>
  <si>
    <t>składki na ubezpieczenia zdrowotne</t>
  </si>
  <si>
    <t>§ 4130</t>
  </si>
  <si>
    <t>§ 3110</t>
  </si>
  <si>
    <t>B. Wydatki dotyczące zadań zleconych powiatowi</t>
  </si>
  <si>
    <t>§ 4020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</si>
  <si>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</si>
  <si>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</si>
  <si>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</si>
  <si>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</si>
  <si>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</si>
  <si>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</si>
  <si>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</si>
  <si>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</si>
  <si>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</si>
  <si>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</si>
  <si>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4500</t>
  </si>
  <si>
    <t>§ 4520</t>
  </si>
  <si>
    <t xml:space="preserve">851-85156 </t>
  </si>
  <si>
    <t xml:space="preserve">853-85321 </t>
  </si>
  <si>
    <t>§ 4280</t>
  </si>
  <si>
    <t>852-85203</t>
  </si>
  <si>
    <t xml:space="preserve">852-85213  </t>
  </si>
  <si>
    <t>852-85214</t>
  </si>
  <si>
    <t xml:space="preserve">852-85228  </t>
  </si>
  <si>
    <t>§ 4170</t>
  </si>
  <si>
    <t>852-85212</t>
  </si>
  <si>
    <t>§ 3070</t>
  </si>
  <si>
    <t>§ 4180</t>
  </si>
  <si>
    <t>§ 4350</t>
  </si>
  <si>
    <t>§ 4610</t>
  </si>
  <si>
    <t>wynagrodzenia</t>
  </si>
  <si>
    <t>składki na ubezpieczenie społeczne</t>
  </si>
  <si>
    <t>składki na FP</t>
  </si>
  <si>
    <t>materiały i wyposażenie</t>
  </si>
  <si>
    <t>wynagrodzenie bezosobowe</t>
  </si>
  <si>
    <t>pozostałe usługi</t>
  </si>
  <si>
    <t>wydatki osobowe niezaliczane do wynagrodzeń</t>
  </si>
  <si>
    <t>wynagrodzenia bezosobowe</t>
  </si>
  <si>
    <t>podróże służbowe krajowe</t>
  </si>
  <si>
    <t>odpis na ZFŚS</t>
  </si>
  <si>
    <t>zakupy inwestycyjne</t>
  </si>
  <si>
    <t>zakup leków</t>
  </si>
  <si>
    <t>energia</t>
  </si>
  <si>
    <t>podatek od nieruchomości</t>
  </si>
  <si>
    <t>świadczenia społeczne</t>
  </si>
  <si>
    <t>usługi remontowe</t>
  </si>
  <si>
    <t>koszty postępowania sądowego</t>
  </si>
  <si>
    <t>pozostałe należności funkcjonariuszy</t>
  </si>
  <si>
    <t>usługi zdrowotne</t>
  </si>
  <si>
    <t>751-75107</t>
  </si>
  <si>
    <t>§ 3030</t>
  </si>
  <si>
    <t>751-75108</t>
  </si>
  <si>
    <t>851-85195</t>
  </si>
  <si>
    <t>921-92195</t>
  </si>
  <si>
    <t>§ 2480</t>
  </si>
  <si>
    <t>§ 4590</t>
  </si>
  <si>
    <t>§ 4600</t>
  </si>
  <si>
    <t xml:space="preserve">wynagrodzenia </t>
  </si>
  <si>
    <t>dodatkowe wynagrodzenie roczne</t>
  </si>
  <si>
    <t>wynagrodzenie</t>
  </si>
  <si>
    <t>składki na ubezpieczenia społeczne</t>
  </si>
  <si>
    <t>Urzędy wojewódzkie</t>
  </si>
  <si>
    <t xml:space="preserve">Urzędy naczelnych organów władzy </t>
  </si>
  <si>
    <t>Wybory Prezydanta RP</t>
  </si>
  <si>
    <t>różne wydatki na rzecz osób fizycznych</t>
  </si>
  <si>
    <t>Wybory do Sejmu i Senatu</t>
  </si>
  <si>
    <t>różne wdatki na rzecz osób fizycznych</t>
  </si>
  <si>
    <t>pozostałe usług</t>
  </si>
  <si>
    <t>Obrona cywilna</t>
  </si>
  <si>
    <t>Pozostała działalność w zdrowiu</t>
  </si>
  <si>
    <t>dodatkowe roczne wynagrodzenie</t>
  </si>
  <si>
    <t xml:space="preserve">materiały i wyposażenia </t>
  </si>
  <si>
    <t>materiały i wyposażenia</t>
  </si>
  <si>
    <t>Ośrodki wsparcia</t>
  </si>
  <si>
    <t>Świadczenia rodzinne</t>
  </si>
  <si>
    <t>Składki na ubezpieczenia zdrowotne</t>
  </si>
  <si>
    <t>Zasiłki i pomoc w naturze</t>
  </si>
  <si>
    <t>Usługi opiekuńcze</t>
  </si>
  <si>
    <t>Pozostała działalność w kulturze</t>
  </si>
  <si>
    <t>dotacja dla instytucji kultury</t>
  </si>
  <si>
    <t>Gospodarka gruntami i nieruchomościami</t>
  </si>
  <si>
    <t>kary i odszkodowania od osób fizycznych</t>
  </si>
  <si>
    <t>kary i odszkodowania od osób prawnych</t>
  </si>
  <si>
    <t>Prace geodezyjne i kartograficzne</t>
  </si>
  <si>
    <t>składki na ubezpieczenia społęczne</t>
  </si>
  <si>
    <t xml:space="preserve">wynagrodzenie </t>
  </si>
  <si>
    <t>Zespoły ds. orzekania o stopniu niepełnosprawności</t>
  </si>
  <si>
    <t>wynagrodzenia osobowe członków korpusu służb cywiln.</t>
  </si>
  <si>
    <t>podróże służbowe karjowe</t>
  </si>
  <si>
    <t xml:space="preserve">różne opłaty i składki </t>
  </si>
  <si>
    <t>Nadzór budowalny</t>
  </si>
  <si>
    <t>dodatkowe wynagrodzenia roczne</t>
  </si>
  <si>
    <t>Komisje poborowe</t>
  </si>
  <si>
    <t>Komendy powiatowe PSP</t>
  </si>
  <si>
    <t>wydatki osobowe niezaliczane do uposażeń</t>
  </si>
  <si>
    <t>uposażenia żołnierzy zawodowych i funkcjonariuszy</t>
  </si>
  <si>
    <t>nagrody roczne dla funkcjonariuszy</t>
  </si>
  <si>
    <t>równoważnik pieniężny dla funkcjonariuszy</t>
  </si>
  <si>
    <t>zakupy żywności</t>
  </si>
  <si>
    <t>pozostałę usługi</t>
  </si>
  <si>
    <t>zakup dostępu do sieci Internet</t>
  </si>
  <si>
    <t>różne składki i opłaty</t>
  </si>
  <si>
    <t>opłaty na rzecz budżetów jednostek samorządu terytor.</t>
  </si>
  <si>
    <t>pozostałe podateki na rzecz jst</t>
  </si>
  <si>
    <t>Tabela nr 15</t>
  </si>
  <si>
    <t>9. WYKONANIE PLANU WYDATKÓW  NA ZADANIA  Z  ZAKRESU  ADMINISTRACJI RZĄDOWEJ  ORAZ INNE ZADANIA ZLECONE  USTAWAMI MIASTU</t>
  </si>
  <si>
    <t>PLAN                              2005</t>
  </si>
  <si>
    <t>WYKONANIE  2005</t>
  </si>
  <si>
    <t>%                            5 :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</si>
</sst>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4">
      <selection activeCell="C5" sqref="C5:E5"/>
    </sheetView>
  </sheetViews>
  <sheetFormatPr defaultColWidth="9.00390625" defaultRowHeight="12.75"/>
  <cols>
    <col min="1" max="1" width="14.25390625" style="0" customWidth="1"/>
    <col min="2" max="2" width="48.00390625" style="0" customWidth="1"/>
    <col min="3" max="3" width="11.375" style="0" customWidth="1"/>
    <col min="4" max="4" width="12.00390625" style="0" customWidth="1"/>
    <col min="5" max="5" width="7.625" style="0" customWidth="1"/>
  </cols>
  <sheetData>
    <row r="1" spans="1:5" ht="12.75">
      <c r="A1" s="38">
        <v>163</v>
      </c>
      <c r="B1" s="38"/>
      <c r="C1" s="38"/>
      <c r="D1" s="38"/>
      <c r="E1" s="38"/>
    </row>
    <row r="2" spans="4:5" ht="12.75">
      <c r="D2" s="37" t="s">
        <v>126</v>
      </c>
      <c r="E2" s="37"/>
    </row>
    <row r="3" spans="1:5" ht="53.25" customHeight="1">
      <c r="A3" s="36" t="s">
        <v>127</v>
      </c>
      <c r="B3" s="36"/>
      <c r="C3" s="36"/>
      <c r="D3" s="36"/>
      <c r="E3" s="36"/>
    </row>
    <row r="4" spans="4:5" ht="17.25" customHeight="1" thickBot="1">
      <c r="D4" s="1"/>
      <c r="E4" s="1"/>
    </row>
    <row r="5" spans="1:5" ht="33" customHeight="1">
      <c r="A5" s="16" t="s">
        <v>0</v>
      </c>
      <c r="B5" s="17" t="s">
        <v>1</v>
      </c>
      <c r="C5" s="35" t="s">
        <v>128</v>
      </c>
      <c r="D5" s="35" t="s">
        <v>129</v>
      </c>
      <c r="E5" s="35" t="s">
        <v>130</v>
      </c>
    </row>
    <row r="6" spans="1:5" ht="15">
      <c r="A6" s="18">
        <v>1</v>
      </c>
      <c r="B6" s="3">
        <v>2</v>
      </c>
      <c r="C6" s="6">
        <v>4</v>
      </c>
      <c r="D6" s="6">
        <v>5</v>
      </c>
      <c r="E6" s="19">
        <v>6</v>
      </c>
    </row>
    <row r="7" spans="1:5" s="8" customFormat="1" ht="30" customHeight="1">
      <c r="A7" s="20"/>
      <c r="B7" s="2" t="s">
        <v>2</v>
      </c>
      <c r="C7" s="31">
        <f>C8+C89</f>
        <v>22884577</v>
      </c>
      <c r="D7" s="31">
        <f>D8+D89</f>
        <v>22011955</v>
      </c>
      <c r="E7" s="32">
        <f>D7/C7*100</f>
        <v>96.18685545291049</v>
      </c>
    </row>
    <row r="8" spans="1:5" s="8" customFormat="1" ht="27.75" customHeight="1">
      <c r="A8" s="20"/>
      <c r="B8" s="4" t="s">
        <v>3</v>
      </c>
      <c r="C8" s="31">
        <f>C9+C16+C30+C38+C44+C59+C71+C74+C77+C87+C22+C41</f>
        <v>17086102</v>
      </c>
      <c r="D8" s="31">
        <f>D9+D16+D30+D38+D44+D59+D71+D74+D77+D87+D22+D41</f>
        <v>16220134</v>
      </c>
      <c r="E8" s="32">
        <f aca="true" t="shared" si="0" ref="E8:E71">D8/C8*100</f>
        <v>94.93174042856586</v>
      </c>
    </row>
    <row r="9" spans="1:5" s="11" customFormat="1" ht="15" customHeight="1">
      <c r="A9" s="27" t="s">
        <v>5</v>
      </c>
      <c r="B9" s="28" t="s">
        <v>83</v>
      </c>
      <c r="C9" s="29">
        <f>SUM(C10:C14)</f>
        <v>438592</v>
      </c>
      <c r="D9" s="29">
        <f>SUM(D10:D14)</f>
        <v>438592</v>
      </c>
      <c r="E9" s="30">
        <f t="shared" si="0"/>
        <v>100</v>
      </c>
    </row>
    <row r="10" spans="1:5" s="11" customFormat="1" ht="13.5" customHeight="1">
      <c r="A10" s="21" t="s">
        <v>6</v>
      </c>
      <c r="B10" s="9" t="s">
        <v>79</v>
      </c>
      <c r="C10" s="10">
        <v>338369</v>
      </c>
      <c r="D10" s="10">
        <v>338369</v>
      </c>
      <c r="E10" s="15">
        <f t="shared" si="0"/>
        <v>100</v>
      </c>
    </row>
    <row r="11" spans="1:5" s="11" customFormat="1" ht="13.5" customHeight="1">
      <c r="A11" s="21" t="s">
        <v>7</v>
      </c>
      <c r="B11" s="9" t="s">
        <v>80</v>
      </c>
      <c r="C11" s="10">
        <v>29857</v>
      </c>
      <c r="D11" s="10">
        <v>29857</v>
      </c>
      <c r="E11" s="15">
        <f t="shared" si="0"/>
        <v>100</v>
      </c>
    </row>
    <row r="12" spans="1:5" s="11" customFormat="1" ht="13.5" customHeight="1">
      <c r="A12" s="21" t="s">
        <v>8</v>
      </c>
      <c r="B12" s="9" t="s">
        <v>82</v>
      </c>
      <c r="C12" s="10">
        <v>60766</v>
      </c>
      <c r="D12" s="10">
        <v>60766</v>
      </c>
      <c r="E12" s="15">
        <f t="shared" si="0"/>
        <v>100</v>
      </c>
    </row>
    <row r="13" spans="1:5" s="11" customFormat="1" ht="13.5" customHeight="1">
      <c r="A13" s="21" t="s">
        <v>9</v>
      </c>
      <c r="B13" s="9" t="s">
        <v>54</v>
      </c>
      <c r="C13" s="10">
        <v>8800</v>
      </c>
      <c r="D13" s="10">
        <v>8800</v>
      </c>
      <c r="E13" s="15">
        <f t="shared" si="0"/>
        <v>100</v>
      </c>
    </row>
    <row r="14" spans="1:5" s="8" customFormat="1" ht="13.5" customHeight="1">
      <c r="A14" s="21" t="s">
        <v>10</v>
      </c>
      <c r="B14" s="9" t="s">
        <v>55</v>
      </c>
      <c r="C14" s="10">
        <v>800</v>
      </c>
      <c r="D14" s="10">
        <v>800</v>
      </c>
      <c r="E14" s="15">
        <f t="shared" si="0"/>
        <v>100</v>
      </c>
    </row>
    <row r="15" spans="1:5" s="8" customFormat="1" ht="13.5" customHeight="1">
      <c r="A15" s="21"/>
      <c r="B15" s="9"/>
      <c r="C15" s="10"/>
      <c r="D15" s="10"/>
      <c r="E15" s="15"/>
    </row>
    <row r="16" spans="1:5" s="11" customFormat="1" ht="15" customHeight="1">
      <c r="A16" s="27" t="s">
        <v>11</v>
      </c>
      <c r="B16" s="28" t="s">
        <v>84</v>
      </c>
      <c r="C16" s="29">
        <f>SUM(C17:C20)</f>
        <v>12937</v>
      </c>
      <c r="D16" s="29">
        <f>SUM(D17:D20)</f>
        <v>12781</v>
      </c>
      <c r="E16" s="30">
        <f t="shared" si="0"/>
        <v>98.79415629589549</v>
      </c>
    </row>
    <row r="17" spans="1:5" s="11" customFormat="1" ht="13.5" customHeight="1">
      <c r="A17" s="21" t="s">
        <v>8</v>
      </c>
      <c r="B17" s="9" t="s">
        <v>82</v>
      </c>
      <c r="C17" s="10">
        <v>1972</v>
      </c>
      <c r="D17" s="10">
        <v>1816</v>
      </c>
      <c r="E17" s="15">
        <f t="shared" si="0"/>
        <v>92.0892494929006</v>
      </c>
    </row>
    <row r="18" spans="1:5" s="11" customFormat="1" ht="13.5" customHeight="1">
      <c r="A18" s="21" t="s">
        <v>9</v>
      </c>
      <c r="B18" s="9" t="s">
        <v>54</v>
      </c>
      <c r="C18" s="10">
        <v>258</v>
      </c>
      <c r="D18" s="10">
        <v>258</v>
      </c>
      <c r="E18" s="15">
        <f t="shared" si="0"/>
        <v>100</v>
      </c>
    </row>
    <row r="19" spans="1:5" s="11" customFormat="1" ht="13.5" customHeight="1">
      <c r="A19" s="21" t="s">
        <v>46</v>
      </c>
      <c r="B19" s="9" t="s">
        <v>56</v>
      </c>
      <c r="C19" s="10">
        <v>10537</v>
      </c>
      <c r="D19" s="10">
        <v>10537</v>
      </c>
      <c r="E19" s="15">
        <f t="shared" si="0"/>
        <v>100</v>
      </c>
    </row>
    <row r="20" spans="1:5" s="8" customFormat="1" ht="13.5" customHeight="1">
      <c r="A20" s="21" t="s">
        <v>10</v>
      </c>
      <c r="B20" s="9" t="s">
        <v>55</v>
      </c>
      <c r="C20" s="10">
        <v>170</v>
      </c>
      <c r="D20" s="10">
        <v>170</v>
      </c>
      <c r="E20" s="15">
        <f t="shared" si="0"/>
        <v>100</v>
      </c>
    </row>
    <row r="21" spans="1:5" s="8" customFormat="1" ht="13.5" customHeight="1">
      <c r="A21" s="21"/>
      <c r="B21" s="9"/>
      <c r="C21" s="10"/>
      <c r="D21" s="10"/>
      <c r="E21" s="15"/>
    </row>
    <row r="22" spans="1:5" s="11" customFormat="1" ht="15" customHeight="1">
      <c r="A22" s="27" t="s">
        <v>71</v>
      </c>
      <c r="B22" s="28" t="s">
        <v>85</v>
      </c>
      <c r="C22" s="29">
        <f>SUM(C23:C28)</f>
        <v>155176</v>
      </c>
      <c r="D22" s="29">
        <f>SUM(D23:D28)</f>
        <v>153151</v>
      </c>
      <c r="E22" s="30">
        <f t="shared" si="0"/>
        <v>98.69503015930299</v>
      </c>
    </row>
    <row r="23" spans="1:5" s="11" customFormat="1" ht="13.5" customHeight="1">
      <c r="A23" s="21" t="s">
        <v>72</v>
      </c>
      <c r="B23" s="9" t="s">
        <v>86</v>
      </c>
      <c r="C23" s="10">
        <v>98280</v>
      </c>
      <c r="D23" s="10">
        <v>96255</v>
      </c>
      <c r="E23" s="15">
        <f t="shared" si="0"/>
        <v>97.93956043956044</v>
      </c>
    </row>
    <row r="24" spans="1:5" s="11" customFormat="1" ht="13.5" customHeight="1">
      <c r="A24" s="21" t="s">
        <v>8</v>
      </c>
      <c r="B24" s="9" t="s">
        <v>53</v>
      </c>
      <c r="C24" s="10">
        <v>5971</v>
      </c>
      <c r="D24" s="10">
        <v>5970</v>
      </c>
      <c r="E24" s="15">
        <f t="shared" si="0"/>
        <v>99.98325238653491</v>
      </c>
    </row>
    <row r="25" spans="1:5" s="11" customFormat="1" ht="13.5" customHeight="1">
      <c r="A25" s="21" t="s">
        <v>9</v>
      </c>
      <c r="B25" s="9" t="s">
        <v>54</v>
      </c>
      <c r="C25" s="10">
        <v>849</v>
      </c>
      <c r="D25" s="10">
        <v>849</v>
      </c>
      <c r="E25" s="15">
        <f t="shared" si="0"/>
        <v>100</v>
      </c>
    </row>
    <row r="26" spans="1:5" s="11" customFormat="1" ht="13.5" customHeight="1">
      <c r="A26" s="21" t="s">
        <v>46</v>
      </c>
      <c r="B26" s="9" t="s">
        <v>59</v>
      </c>
      <c r="C26" s="10">
        <v>34650</v>
      </c>
      <c r="D26" s="10">
        <v>34650</v>
      </c>
      <c r="E26" s="15">
        <f t="shared" si="0"/>
        <v>100</v>
      </c>
    </row>
    <row r="27" spans="1:5" s="8" customFormat="1" ht="13.5" customHeight="1">
      <c r="A27" s="21" t="s">
        <v>10</v>
      </c>
      <c r="B27" s="9" t="s">
        <v>55</v>
      </c>
      <c r="C27" s="10">
        <v>6838</v>
      </c>
      <c r="D27" s="10">
        <v>6838</v>
      </c>
      <c r="E27" s="15">
        <f t="shared" si="0"/>
        <v>100</v>
      </c>
    </row>
    <row r="28" spans="1:5" s="8" customFormat="1" ht="13.5" customHeight="1">
      <c r="A28" s="21" t="s">
        <v>4</v>
      </c>
      <c r="B28" s="9" t="s">
        <v>57</v>
      </c>
      <c r="C28" s="10">
        <v>8588</v>
      </c>
      <c r="D28" s="10">
        <v>8589</v>
      </c>
      <c r="E28" s="15">
        <f t="shared" si="0"/>
        <v>100.01164415463437</v>
      </c>
    </row>
    <row r="29" spans="1:5" s="11" customFormat="1" ht="13.5" customHeight="1">
      <c r="A29" s="21"/>
      <c r="B29" s="9"/>
      <c r="C29" s="10"/>
      <c r="D29" s="10"/>
      <c r="E29" s="15"/>
    </row>
    <row r="30" spans="1:5" s="33" customFormat="1" ht="15" customHeight="1">
      <c r="A30" s="27" t="s">
        <v>73</v>
      </c>
      <c r="B30" s="28" t="s">
        <v>87</v>
      </c>
      <c r="C30" s="29">
        <f>SUM(C31:C36)</f>
        <v>97495</v>
      </c>
      <c r="D30" s="29">
        <f>SUM(D31:D36)</f>
        <v>95335</v>
      </c>
      <c r="E30" s="30">
        <f t="shared" si="0"/>
        <v>97.78450176932151</v>
      </c>
    </row>
    <row r="31" spans="1:5" s="8" customFormat="1" ht="13.5" customHeight="1">
      <c r="A31" s="21" t="s">
        <v>72</v>
      </c>
      <c r="B31" s="9" t="s">
        <v>88</v>
      </c>
      <c r="C31" s="10">
        <v>59670</v>
      </c>
      <c r="D31" s="10">
        <v>57510</v>
      </c>
      <c r="E31" s="15">
        <f t="shared" si="0"/>
        <v>96.38009049773756</v>
      </c>
    </row>
    <row r="32" spans="1:5" s="11" customFormat="1" ht="13.5" customHeight="1">
      <c r="A32" s="21" t="s">
        <v>8</v>
      </c>
      <c r="B32" s="9" t="s">
        <v>82</v>
      </c>
      <c r="C32" s="10">
        <v>3687</v>
      </c>
      <c r="D32" s="10">
        <v>3687</v>
      </c>
      <c r="E32" s="15">
        <f t="shared" si="0"/>
        <v>100</v>
      </c>
    </row>
    <row r="33" spans="1:5" s="11" customFormat="1" ht="13.5" customHeight="1">
      <c r="A33" s="21" t="s">
        <v>9</v>
      </c>
      <c r="B33" s="9" t="s">
        <v>54</v>
      </c>
      <c r="C33" s="10">
        <v>525</v>
      </c>
      <c r="D33" s="10">
        <v>525</v>
      </c>
      <c r="E33" s="15">
        <f t="shared" si="0"/>
        <v>100</v>
      </c>
    </row>
    <row r="34" spans="1:5" s="11" customFormat="1" ht="13.5" customHeight="1">
      <c r="A34" s="21" t="s">
        <v>46</v>
      </c>
      <c r="B34" s="9" t="s">
        <v>59</v>
      </c>
      <c r="C34" s="10">
        <v>21400</v>
      </c>
      <c r="D34" s="10">
        <v>21400</v>
      </c>
      <c r="E34" s="15">
        <f t="shared" si="0"/>
        <v>100</v>
      </c>
    </row>
    <row r="35" spans="1:5" s="11" customFormat="1" ht="13.5" customHeight="1">
      <c r="A35" s="21" t="s">
        <v>10</v>
      </c>
      <c r="B35" s="9" t="s">
        <v>55</v>
      </c>
      <c r="C35" s="10">
        <v>10213</v>
      </c>
      <c r="D35" s="10">
        <v>10213</v>
      </c>
      <c r="E35" s="15">
        <f t="shared" si="0"/>
        <v>100</v>
      </c>
    </row>
    <row r="36" spans="1:5" s="11" customFormat="1" ht="13.5" customHeight="1">
      <c r="A36" s="21" t="s">
        <v>4</v>
      </c>
      <c r="B36" s="9" t="s">
        <v>89</v>
      </c>
      <c r="C36" s="10">
        <v>2000</v>
      </c>
      <c r="D36" s="10">
        <v>2000</v>
      </c>
      <c r="E36" s="15">
        <f t="shared" si="0"/>
        <v>100</v>
      </c>
    </row>
    <row r="37" spans="1:5" s="11" customFormat="1" ht="13.5" customHeight="1">
      <c r="A37" s="21"/>
      <c r="B37" s="9"/>
      <c r="C37" s="10"/>
      <c r="D37" s="10"/>
      <c r="E37" s="15"/>
    </row>
    <row r="38" spans="1:5" s="33" customFormat="1" ht="15" customHeight="1">
      <c r="A38" s="27" t="s">
        <v>12</v>
      </c>
      <c r="B38" s="28" t="s">
        <v>90</v>
      </c>
      <c r="C38" s="29">
        <f>SUM(C39)</f>
        <v>3000</v>
      </c>
      <c r="D38" s="29">
        <f>SUM(D39)</f>
        <v>3000</v>
      </c>
      <c r="E38" s="30">
        <f t="shared" si="0"/>
        <v>100</v>
      </c>
    </row>
    <row r="39" spans="1:5" s="11" customFormat="1" ht="13.5" customHeight="1">
      <c r="A39" s="21" t="s">
        <v>4</v>
      </c>
      <c r="B39" s="9" t="s">
        <v>57</v>
      </c>
      <c r="C39" s="10">
        <v>3000</v>
      </c>
      <c r="D39" s="10">
        <v>3000</v>
      </c>
      <c r="E39" s="15">
        <f t="shared" si="0"/>
        <v>100</v>
      </c>
    </row>
    <row r="40" spans="1:5" s="11" customFormat="1" ht="13.5" customHeight="1">
      <c r="A40" s="21"/>
      <c r="B40" s="9"/>
      <c r="C40" s="10"/>
      <c r="D40" s="10"/>
      <c r="E40" s="15"/>
    </row>
    <row r="41" spans="1:5" s="33" customFormat="1" ht="15" customHeight="1">
      <c r="A41" s="27" t="s">
        <v>74</v>
      </c>
      <c r="B41" s="28" t="s">
        <v>91</v>
      </c>
      <c r="C41" s="29">
        <v>204</v>
      </c>
      <c r="D41" s="29">
        <f>SUM(D42:D42)</f>
        <v>204</v>
      </c>
      <c r="E41" s="30">
        <f t="shared" si="0"/>
        <v>100</v>
      </c>
    </row>
    <row r="42" spans="1:5" s="11" customFormat="1" ht="13.5" customHeight="1">
      <c r="A42" s="21" t="s">
        <v>4</v>
      </c>
      <c r="B42" s="9" t="s">
        <v>57</v>
      </c>
      <c r="C42" s="10">
        <v>204</v>
      </c>
      <c r="D42" s="10">
        <v>204</v>
      </c>
      <c r="E42" s="15">
        <f t="shared" si="0"/>
        <v>100</v>
      </c>
    </row>
    <row r="43" spans="1:5" s="11" customFormat="1" ht="13.5" customHeight="1">
      <c r="A43" s="21"/>
      <c r="B43" s="9"/>
      <c r="C43" s="10"/>
      <c r="D43" s="10"/>
      <c r="E43" s="15"/>
    </row>
    <row r="44" spans="1:5" s="33" customFormat="1" ht="15" customHeight="1">
      <c r="A44" s="27" t="s">
        <v>42</v>
      </c>
      <c r="B44" s="28" t="s">
        <v>95</v>
      </c>
      <c r="C44" s="29">
        <f>SUM(C45:C57)</f>
        <v>288269</v>
      </c>
      <c r="D44" s="29">
        <f>SUM(D45:D57)</f>
        <v>288122</v>
      </c>
      <c r="E44" s="30">
        <f t="shared" si="0"/>
        <v>99.94900596318023</v>
      </c>
    </row>
    <row r="45" spans="1:5" s="11" customFormat="1" ht="13.5" customHeight="1">
      <c r="A45" s="21" t="s">
        <v>13</v>
      </c>
      <c r="B45" s="9" t="s">
        <v>58</v>
      </c>
      <c r="C45" s="10">
        <v>508</v>
      </c>
      <c r="D45" s="10">
        <v>508</v>
      </c>
      <c r="E45" s="15">
        <f t="shared" si="0"/>
        <v>100</v>
      </c>
    </row>
    <row r="46" spans="1:5" s="11" customFormat="1" ht="13.5" customHeight="1">
      <c r="A46" s="21" t="s">
        <v>6</v>
      </c>
      <c r="B46" s="9" t="s">
        <v>81</v>
      </c>
      <c r="C46" s="10">
        <v>175450</v>
      </c>
      <c r="D46" s="10">
        <v>175435</v>
      </c>
      <c r="E46" s="15">
        <f t="shared" si="0"/>
        <v>99.99145055571388</v>
      </c>
    </row>
    <row r="47" spans="1:5" s="11" customFormat="1" ht="13.5" customHeight="1">
      <c r="A47" s="21" t="s">
        <v>7</v>
      </c>
      <c r="B47" s="9" t="s">
        <v>92</v>
      </c>
      <c r="C47" s="10">
        <v>11115</v>
      </c>
      <c r="D47" s="10">
        <v>11114</v>
      </c>
      <c r="E47" s="15">
        <f t="shared" si="0"/>
        <v>99.99100314889789</v>
      </c>
    </row>
    <row r="48" spans="1:5" s="11" customFormat="1" ht="13.5" customHeight="1">
      <c r="A48" s="21" t="s">
        <v>8</v>
      </c>
      <c r="B48" s="9" t="s">
        <v>82</v>
      </c>
      <c r="C48" s="10">
        <v>32700</v>
      </c>
      <c r="D48" s="10">
        <v>32682</v>
      </c>
      <c r="E48" s="15">
        <f t="shared" si="0"/>
        <v>99.94495412844037</v>
      </c>
    </row>
    <row r="49" spans="1:5" s="8" customFormat="1" ht="13.5" customHeight="1">
      <c r="A49" s="21" t="s">
        <v>9</v>
      </c>
      <c r="B49" s="9" t="s">
        <v>54</v>
      </c>
      <c r="C49" s="10">
        <v>4520</v>
      </c>
      <c r="D49" s="10">
        <v>4516</v>
      </c>
      <c r="E49" s="15">
        <f t="shared" si="0"/>
        <v>99.91150442477877</v>
      </c>
    </row>
    <row r="50" spans="1:5" s="8" customFormat="1" ht="13.5" customHeight="1">
      <c r="A50" s="21" t="s">
        <v>46</v>
      </c>
      <c r="B50" s="9" t="s">
        <v>59</v>
      </c>
      <c r="C50" s="10">
        <v>11400</v>
      </c>
      <c r="D50" s="10">
        <v>11400</v>
      </c>
      <c r="E50" s="15">
        <f t="shared" si="0"/>
        <v>100</v>
      </c>
    </row>
    <row r="51" spans="1:5" s="11" customFormat="1" ht="13.5" customHeight="1">
      <c r="A51" s="21" t="s">
        <v>10</v>
      </c>
      <c r="B51" s="9" t="s">
        <v>93</v>
      </c>
      <c r="C51" s="10">
        <v>19464</v>
      </c>
      <c r="D51" s="10">
        <v>19464</v>
      </c>
      <c r="E51" s="15">
        <f t="shared" si="0"/>
        <v>100</v>
      </c>
    </row>
    <row r="52" spans="1:5" s="11" customFormat="1" ht="13.5" customHeight="1">
      <c r="A52" s="21" t="s">
        <v>15</v>
      </c>
      <c r="B52" s="9" t="s">
        <v>63</v>
      </c>
      <c r="C52" s="10">
        <v>110</v>
      </c>
      <c r="D52" s="10">
        <v>106</v>
      </c>
      <c r="E52" s="15">
        <f t="shared" si="0"/>
        <v>96.36363636363636</v>
      </c>
    </row>
    <row r="53" spans="1:5" s="11" customFormat="1" ht="13.5" customHeight="1">
      <c r="A53" s="21" t="s">
        <v>16</v>
      </c>
      <c r="B53" s="9" t="s">
        <v>64</v>
      </c>
      <c r="C53" s="10">
        <v>12700</v>
      </c>
      <c r="D53" s="10">
        <v>12596</v>
      </c>
      <c r="E53" s="15">
        <f t="shared" si="0"/>
        <v>99.18110236220473</v>
      </c>
    </row>
    <row r="54" spans="1:5" s="11" customFormat="1" ht="13.5" customHeight="1">
      <c r="A54" s="21" t="s">
        <v>4</v>
      </c>
      <c r="B54" s="9" t="s">
        <v>57</v>
      </c>
      <c r="C54" s="10">
        <v>11180</v>
      </c>
      <c r="D54" s="10">
        <v>11180</v>
      </c>
      <c r="E54" s="15">
        <f t="shared" si="0"/>
        <v>100</v>
      </c>
    </row>
    <row r="55" spans="1:5" s="11" customFormat="1" ht="13.5" customHeight="1">
      <c r="A55" s="21" t="s">
        <v>18</v>
      </c>
      <c r="B55" s="9" t="s">
        <v>60</v>
      </c>
      <c r="C55" s="10">
        <v>1425</v>
      </c>
      <c r="D55" s="10">
        <v>1425</v>
      </c>
      <c r="E55" s="15">
        <f t="shared" si="0"/>
        <v>100</v>
      </c>
    </row>
    <row r="56" spans="1:5" s="11" customFormat="1" ht="13.5" customHeight="1">
      <c r="A56" s="21" t="s">
        <v>20</v>
      </c>
      <c r="B56" s="9" t="s">
        <v>61</v>
      </c>
      <c r="C56" s="10">
        <v>6416</v>
      </c>
      <c r="D56" s="10">
        <v>6416</v>
      </c>
      <c r="E56" s="15">
        <f t="shared" si="0"/>
        <v>100</v>
      </c>
    </row>
    <row r="57" spans="1:5" s="11" customFormat="1" ht="13.5" customHeight="1">
      <c r="A57" s="21" t="s">
        <v>21</v>
      </c>
      <c r="B57" s="9" t="s">
        <v>65</v>
      </c>
      <c r="C57" s="10">
        <v>1281</v>
      </c>
      <c r="D57" s="10">
        <v>1280</v>
      </c>
      <c r="E57" s="15">
        <f t="shared" si="0"/>
        <v>99.92193598750976</v>
      </c>
    </row>
    <row r="58" spans="1:5" s="8" customFormat="1" ht="13.5" customHeight="1">
      <c r="A58" s="21"/>
      <c r="B58" s="9"/>
      <c r="C58" s="10"/>
      <c r="D58" s="10"/>
      <c r="E58" s="15"/>
    </row>
    <row r="59" spans="1:5" s="33" customFormat="1" ht="15.75" customHeight="1">
      <c r="A59" s="27" t="s">
        <v>47</v>
      </c>
      <c r="B59" s="28" t="s">
        <v>96</v>
      </c>
      <c r="C59" s="29">
        <f>SUM(C60:C69)</f>
        <v>14001042</v>
      </c>
      <c r="D59" s="29">
        <f>SUM(D60:D69)</f>
        <v>13289233</v>
      </c>
      <c r="E59" s="30">
        <f t="shared" si="0"/>
        <v>94.91602839274391</v>
      </c>
    </row>
    <row r="60" spans="1:5" s="11" customFormat="1" ht="13.5" customHeight="1">
      <c r="A60" s="21" t="s">
        <v>24</v>
      </c>
      <c r="B60" s="9" t="s">
        <v>66</v>
      </c>
      <c r="C60" s="10">
        <v>13429414</v>
      </c>
      <c r="D60" s="10">
        <v>12749565</v>
      </c>
      <c r="E60" s="15">
        <f t="shared" si="0"/>
        <v>94.93761231875047</v>
      </c>
    </row>
    <row r="61" spans="1:5" s="8" customFormat="1" ht="13.5" customHeight="1">
      <c r="A61" s="21" t="s">
        <v>6</v>
      </c>
      <c r="B61" s="9" t="s">
        <v>81</v>
      </c>
      <c r="C61" s="10">
        <v>170000</v>
      </c>
      <c r="D61" s="10">
        <v>169953</v>
      </c>
      <c r="E61" s="15">
        <f t="shared" si="0"/>
        <v>99.97235294117647</v>
      </c>
    </row>
    <row r="62" spans="1:5" s="8" customFormat="1" ht="13.5" customHeight="1">
      <c r="A62" s="21" t="s">
        <v>7</v>
      </c>
      <c r="B62" s="9" t="s">
        <v>80</v>
      </c>
      <c r="C62" s="10">
        <v>6780</v>
      </c>
      <c r="D62" s="10">
        <v>6780</v>
      </c>
      <c r="E62" s="15">
        <f t="shared" si="0"/>
        <v>100</v>
      </c>
    </row>
    <row r="63" spans="1:5" s="11" customFormat="1" ht="13.5" customHeight="1">
      <c r="A63" s="21" t="s">
        <v>8</v>
      </c>
      <c r="B63" s="9" t="s">
        <v>82</v>
      </c>
      <c r="C63" s="10">
        <v>284250</v>
      </c>
      <c r="D63" s="10">
        <v>284240</v>
      </c>
      <c r="E63" s="15">
        <f t="shared" si="0"/>
        <v>99.99648197009675</v>
      </c>
    </row>
    <row r="64" spans="1:5" s="11" customFormat="1" ht="13.5" customHeight="1">
      <c r="A64" s="21" t="s">
        <v>9</v>
      </c>
      <c r="B64" s="9" t="s">
        <v>54</v>
      </c>
      <c r="C64" s="10">
        <v>4300</v>
      </c>
      <c r="D64" s="10">
        <v>4221</v>
      </c>
      <c r="E64" s="15">
        <f t="shared" si="0"/>
        <v>98.16279069767442</v>
      </c>
    </row>
    <row r="65" spans="1:5" s="8" customFormat="1" ht="13.5" customHeight="1">
      <c r="A65" s="21" t="s">
        <v>10</v>
      </c>
      <c r="B65" s="9" t="s">
        <v>94</v>
      </c>
      <c r="C65" s="10">
        <v>40000</v>
      </c>
      <c r="D65" s="10">
        <v>20471</v>
      </c>
      <c r="E65" s="15">
        <f t="shared" si="0"/>
        <v>51.177499999999995</v>
      </c>
    </row>
    <row r="66" spans="1:5" s="8" customFormat="1" ht="13.5" customHeight="1">
      <c r="A66" s="21" t="s">
        <v>16</v>
      </c>
      <c r="B66" s="9" t="s">
        <v>64</v>
      </c>
      <c r="C66" s="10">
        <v>3000</v>
      </c>
      <c r="D66" s="10">
        <v>2596</v>
      </c>
      <c r="E66" s="15">
        <f t="shared" si="0"/>
        <v>86.53333333333333</v>
      </c>
    </row>
    <row r="67" spans="1:5" s="11" customFormat="1" ht="13.5" customHeight="1">
      <c r="A67" s="21" t="s">
        <v>4</v>
      </c>
      <c r="B67" s="9" t="s">
        <v>57</v>
      </c>
      <c r="C67" s="10">
        <v>50270</v>
      </c>
      <c r="D67" s="10">
        <v>38379</v>
      </c>
      <c r="E67" s="15">
        <f t="shared" si="0"/>
        <v>76.34573304157549</v>
      </c>
    </row>
    <row r="68" spans="1:5" s="8" customFormat="1" ht="13.5" customHeight="1">
      <c r="A68" s="21" t="s">
        <v>20</v>
      </c>
      <c r="B68" s="9" t="s">
        <v>61</v>
      </c>
      <c r="C68" s="10">
        <v>4950</v>
      </c>
      <c r="D68" s="10">
        <v>4950</v>
      </c>
      <c r="E68" s="15">
        <f t="shared" si="0"/>
        <v>100</v>
      </c>
    </row>
    <row r="69" spans="1:5" s="8" customFormat="1" ht="13.5" customHeight="1">
      <c r="A69" s="21" t="s">
        <v>30</v>
      </c>
      <c r="B69" s="9" t="s">
        <v>62</v>
      </c>
      <c r="C69" s="10">
        <v>8078</v>
      </c>
      <c r="D69" s="10">
        <v>8078</v>
      </c>
      <c r="E69" s="15">
        <f t="shared" si="0"/>
        <v>100</v>
      </c>
    </row>
    <row r="70" spans="1:5" s="8" customFormat="1" ht="13.5" customHeight="1">
      <c r="A70" s="21"/>
      <c r="B70" s="9"/>
      <c r="C70" s="10"/>
      <c r="D70" s="10"/>
      <c r="E70" s="15"/>
    </row>
    <row r="71" spans="1:5" s="33" customFormat="1" ht="15" customHeight="1">
      <c r="A71" s="27" t="s">
        <v>43</v>
      </c>
      <c r="B71" s="28" t="s">
        <v>97</v>
      </c>
      <c r="C71" s="29">
        <f>SUM(C72)</f>
        <v>203539</v>
      </c>
      <c r="D71" s="29">
        <f>SUM(D72)</f>
        <v>175272</v>
      </c>
      <c r="E71" s="30">
        <f t="shared" si="0"/>
        <v>86.1122438451599</v>
      </c>
    </row>
    <row r="72" spans="1:5" s="11" customFormat="1" ht="13.5" customHeight="1">
      <c r="A72" s="21" t="s">
        <v>23</v>
      </c>
      <c r="B72" s="9" t="s">
        <v>22</v>
      </c>
      <c r="C72" s="10">
        <v>203539</v>
      </c>
      <c r="D72" s="10">
        <v>175272</v>
      </c>
      <c r="E72" s="15">
        <f aca="true" t="shared" si="1" ref="E72:E135">D72/C72*100</f>
        <v>86.1122438451599</v>
      </c>
    </row>
    <row r="73" spans="1:5" s="11" customFormat="1" ht="13.5" customHeight="1">
      <c r="A73" s="21"/>
      <c r="B73" s="9"/>
      <c r="C73" s="10"/>
      <c r="D73" s="10"/>
      <c r="E73" s="15"/>
    </row>
    <row r="74" spans="1:5" s="33" customFormat="1" ht="15" customHeight="1">
      <c r="A74" s="27" t="s">
        <v>44</v>
      </c>
      <c r="B74" s="28" t="s">
        <v>98</v>
      </c>
      <c r="C74" s="29">
        <f>SUM(C75:C75)</f>
        <v>1801348</v>
      </c>
      <c r="D74" s="29">
        <f>SUM(D75:D75)</f>
        <v>1686925</v>
      </c>
      <c r="E74" s="30">
        <f t="shared" si="1"/>
        <v>93.64792366605454</v>
      </c>
    </row>
    <row r="75" spans="1:5" s="11" customFormat="1" ht="13.5" customHeight="1">
      <c r="A75" s="21" t="s">
        <v>24</v>
      </c>
      <c r="B75" s="9" t="s">
        <v>66</v>
      </c>
      <c r="C75" s="10">
        <v>1801348</v>
      </c>
      <c r="D75" s="10">
        <v>1686925</v>
      </c>
      <c r="E75" s="15">
        <f t="shared" si="1"/>
        <v>93.64792366605454</v>
      </c>
    </row>
    <row r="76" spans="1:5" s="11" customFormat="1" ht="13.5" customHeight="1">
      <c r="A76" s="21"/>
      <c r="B76" s="9"/>
      <c r="C76" s="10"/>
      <c r="D76" s="10"/>
      <c r="E76" s="15"/>
    </row>
    <row r="77" spans="1:5" s="33" customFormat="1" ht="15" customHeight="1">
      <c r="A77" s="27" t="s">
        <v>45</v>
      </c>
      <c r="B77" s="28" t="s">
        <v>99</v>
      </c>
      <c r="C77" s="29">
        <f>SUM(C78:C85)</f>
        <v>78500</v>
      </c>
      <c r="D77" s="29">
        <f>SUM(D78:D85)</f>
        <v>71519</v>
      </c>
      <c r="E77" s="30">
        <f t="shared" si="1"/>
        <v>91.10700636942674</v>
      </c>
    </row>
    <row r="78" spans="1:5" s="11" customFormat="1" ht="13.5" customHeight="1">
      <c r="A78" s="21" t="s">
        <v>6</v>
      </c>
      <c r="B78" s="9" t="s">
        <v>81</v>
      </c>
      <c r="C78" s="10">
        <v>51800</v>
      </c>
      <c r="D78" s="10">
        <v>46044</v>
      </c>
      <c r="E78" s="15">
        <f t="shared" si="1"/>
        <v>88.88803088803088</v>
      </c>
    </row>
    <row r="79" spans="1:5" s="11" customFormat="1" ht="13.5" customHeight="1">
      <c r="A79" s="21" t="s">
        <v>8</v>
      </c>
      <c r="B79" s="9" t="s">
        <v>82</v>
      </c>
      <c r="C79" s="10">
        <v>9650</v>
      </c>
      <c r="D79" s="10">
        <v>8609</v>
      </c>
      <c r="E79" s="15">
        <f t="shared" si="1"/>
        <v>89.21243523316062</v>
      </c>
    </row>
    <row r="80" spans="1:5" s="11" customFormat="1" ht="13.5" customHeight="1">
      <c r="A80" s="21" t="s">
        <v>9</v>
      </c>
      <c r="B80" s="9" t="s">
        <v>54</v>
      </c>
      <c r="C80" s="10">
        <v>1250</v>
      </c>
      <c r="D80" s="10">
        <v>1080</v>
      </c>
      <c r="E80" s="15">
        <f t="shared" si="1"/>
        <v>86.4</v>
      </c>
    </row>
    <row r="81" spans="1:5" s="11" customFormat="1" ht="13.5" customHeight="1">
      <c r="A81" s="21" t="s">
        <v>46</v>
      </c>
      <c r="B81" s="9" t="s">
        <v>59</v>
      </c>
      <c r="C81" s="10">
        <v>4496</v>
      </c>
      <c r="D81" s="10">
        <v>4496</v>
      </c>
      <c r="E81" s="15">
        <f t="shared" si="1"/>
        <v>100</v>
      </c>
    </row>
    <row r="82" spans="1:5" s="11" customFormat="1" ht="13.5" customHeight="1">
      <c r="A82" s="21" t="s">
        <v>10</v>
      </c>
      <c r="B82" s="9" t="s">
        <v>55</v>
      </c>
      <c r="C82" s="10">
        <v>2600</v>
      </c>
      <c r="D82" s="10">
        <v>2600</v>
      </c>
      <c r="E82" s="15">
        <f t="shared" si="1"/>
        <v>100</v>
      </c>
    </row>
    <row r="83" spans="1:5" s="11" customFormat="1" ht="13.5" customHeight="1">
      <c r="A83" s="21" t="s">
        <v>4</v>
      </c>
      <c r="B83" s="9" t="s">
        <v>57</v>
      </c>
      <c r="C83" s="10">
        <v>3374</v>
      </c>
      <c r="D83" s="10">
        <v>3364</v>
      </c>
      <c r="E83" s="15">
        <f t="shared" si="1"/>
        <v>99.7036158861885</v>
      </c>
    </row>
    <row r="84" spans="1:5" s="8" customFormat="1" ht="13.5" customHeight="1">
      <c r="A84" s="21" t="s">
        <v>18</v>
      </c>
      <c r="B84" s="9" t="s">
        <v>60</v>
      </c>
      <c r="C84" s="10">
        <v>2700</v>
      </c>
      <c r="D84" s="10">
        <v>2696</v>
      </c>
      <c r="E84" s="15">
        <f t="shared" si="1"/>
        <v>99.85185185185185</v>
      </c>
    </row>
    <row r="85" spans="1:5" s="8" customFormat="1" ht="13.5" customHeight="1">
      <c r="A85" s="21" t="s">
        <v>20</v>
      </c>
      <c r="B85" s="9" t="s">
        <v>61</v>
      </c>
      <c r="C85" s="10">
        <v>2630</v>
      </c>
      <c r="D85" s="10">
        <v>2630</v>
      </c>
      <c r="E85" s="15">
        <f t="shared" si="1"/>
        <v>100</v>
      </c>
    </row>
    <row r="86" spans="1:5" s="11" customFormat="1" ht="13.5" customHeight="1">
      <c r="A86" s="21"/>
      <c r="B86" s="9"/>
      <c r="C86" s="10"/>
      <c r="D86" s="10"/>
      <c r="E86" s="15"/>
    </row>
    <row r="87" spans="1:5" s="33" customFormat="1" ht="15" customHeight="1">
      <c r="A87" s="27" t="s">
        <v>75</v>
      </c>
      <c r="B87" s="28" t="s">
        <v>100</v>
      </c>
      <c r="C87" s="29">
        <f>C88</f>
        <v>6000</v>
      </c>
      <c r="D87" s="29">
        <f>SUM(D88:D88)</f>
        <v>6000</v>
      </c>
      <c r="E87" s="30">
        <f t="shared" si="1"/>
        <v>100</v>
      </c>
    </row>
    <row r="88" spans="1:5" s="8" customFormat="1" ht="13.5" customHeight="1">
      <c r="A88" s="21" t="s">
        <v>76</v>
      </c>
      <c r="B88" s="9" t="s">
        <v>101</v>
      </c>
      <c r="C88" s="10">
        <v>6000</v>
      </c>
      <c r="D88" s="10">
        <v>6000</v>
      </c>
      <c r="E88" s="15">
        <f t="shared" si="1"/>
        <v>100</v>
      </c>
    </row>
    <row r="89" spans="1:5" s="8" customFormat="1" ht="30.75" customHeight="1">
      <c r="A89" s="20"/>
      <c r="B89" s="4" t="s">
        <v>25</v>
      </c>
      <c r="C89" s="5">
        <f>C90+C97+C100+C114+C120+C127+C154+C157+C160</f>
        <v>5798475</v>
      </c>
      <c r="D89" s="5">
        <f>D90+D97+D100+D114+D120+D127+D154+D157+D160</f>
        <v>5791821</v>
      </c>
      <c r="E89" s="14">
        <f t="shared" si="1"/>
        <v>99.88524568959943</v>
      </c>
    </row>
    <row r="90" spans="1:5" s="33" customFormat="1" ht="15" customHeight="1">
      <c r="A90" s="27" t="s">
        <v>27</v>
      </c>
      <c r="B90" s="34" t="s">
        <v>102</v>
      </c>
      <c r="C90" s="29">
        <f>SUM(C91:C95)</f>
        <v>113699</v>
      </c>
      <c r="D90" s="29">
        <f>SUM(D91:D95)</f>
        <v>112510</v>
      </c>
      <c r="E90" s="30">
        <f t="shared" si="1"/>
        <v>98.95425641386468</v>
      </c>
    </row>
    <row r="91" spans="1:5" s="11" customFormat="1" ht="13.5" customHeight="1">
      <c r="A91" s="21" t="s">
        <v>16</v>
      </c>
      <c r="B91" s="7" t="s">
        <v>64</v>
      </c>
      <c r="C91" s="10">
        <v>20</v>
      </c>
      <c r="D91" s="10">
        <v>6</v>
      </c>
      <c r="E91" s="15">
        <f t="shared" si="1"/>
        <v>30</v>
      </c>
    </row>
    <row r="92" spans="1:5" s="11" customFormat="1" ht="13.5" customHeight="1">
      <c r="A92" s="21" t="s">
        <v>4</v>
      </c>
      <c r="B92" s="7" t="s">
        <v>57</v>
      </c>
      <c r="C92" s="10">
        <v>40045</v>
      </c>
      <c r="D92" s="10">
        <v>39414</v>
      </c>
      <c r="E92" s="15">
        <f t="shared" si="1"/>
        <v>98.42427269322013</v>
      </c>
    </row>
    <row r="93" spans="1:5" s="8" customFormat="1" ht="13.5" customHeight="1">
      <c r="A93" s="21" t="s">
        <v>77</v>
      </c>
      <c r="B93" s="7" t="s">
        <v>103</v>
      </c>
      <c r="C93" s="10">
        <v>9014</v>
      </c>
      <c r="D93" s="10">
        <v>9014</v>
      </c>
      <c r="E93" s="15">
        <f t="shared" si="1"/>
        <v>100</v>
      </c>
    </row>
    <row r="94" spans="1:5" s="8" customFormat="1" ht="13.5" customHeight="1">
      <c r="A94" s="21" t="s">
        <v>78</v>
      </c>
      <c r="B94" s="7" t="s">
        <v>104</v>
      </c>
      <c r="C94" s="10">
        <v>59120</v>
      </c>
      <c r="D94" s="10">
        <v>59120</v>
      </c>
      <c r="E94" s="15">
        <f t="shared" si="1"/>
        <v>100</v>
      </c>
    </row>
    <row r="95" spans="1:5" s="11" customFormat="1" ht="13.5" customHeight="1">
      <c r="A95" s="21" t="s">
        <v>51</v>
      </c>
      <c r="B95" s="7" t="s">
        <v>68</v>
      </c>
      <c r="C95" s="10">
        <v>5500</v>
      </c>
      <c r="D95" s="10">
        <v>4956</v>
      </c>
      <c r="E95" s="15">
        <f t="shared" si="1"/>
        <v>90.10909090909091</v>
      </c>
    </row>
    <row r="96" spans="1:5" s="8" customFormat="1" ht="13.5" customHeight="1">
      <c r="A96" s="21"/>
      <c r="B96" s="7"/>
      <c r="C96" s="10"/>
      <c r="D96" s="10"/>
      <c r="E96" s="15"/>
    </row>
    <row r="97" spans="1:5" s="33" customFormat="1" ht="15" customHeight="1">
      <c r="A97" s="27" t="s">
        <v>28</v>
      </c>
      <c r="B97" s="34" t="s">
        <v>105</v>
      </c>
      <c r="C97" s="29">
        <f>SUM(C98:C98)</f>
        <v>51000</v>
      </c>
      <c r="D97" s="29">
        <f>SUM(D98:D98)</f>
        <v>51000</v>
      </c>
      <c r="E97" s="30">
        <f t="shared" si="1"/>
        <v>100</v>
      </c>
    </row>
    <row r="98" spans="1:5" s="11" customFormat="1" ht="13.5" customHeight="1">
      <c r="A98" s="21" t="s">
        <v>4</v>
      </c>
      <c r="B98" s="7" t="s">
        <v>57</v>
      </c>
      <c r="C98" s="10">
        <v>51000</v>
      </c>
      <c r="D98" s="10">
        <v>51000</v>
      </c>
      <c r="E98" s="15">
        <f t="shared" si="1"/>
        <v>100</v>
      </c>
    </row>
    <row r="99" spans="1:5" s="11" customFormat="1" ht="13.5" customHeight="1">
      <c r="A99" s="21"/>
      <c r="B99" s="7"/>
      <c r="C99" s="10"/>
      <c r="D99" s="10"/>
      <c r="E99" s="15"/>
    </row>
    <row r="100" spans="1:5" s="33" customFormat="1" ht="15" customHeight="1">
      <c r="A100" s="27" t="s">
        <v>29</v>
      </c>
      <c r="B100" s="34" t="s">
        <v>112</v>
      </c>
      <c r="C100" s="29">
        <f>SUM(C101:C112)</f>
        <v>234545</v>
      </c>
      <c r="D100" s="29">
        <f>SUM(D101:D112)</f>
        <v>234545</v>
      </c>
      <c r="E100" s="30">
        <f t="shared" si="1"/>
        <v>100</v>
      </c>
    </row>
    <row r="101" spans="1:5" s="11" customFormat="1" ht="13.5" customHeight="1">
      <c r="A101" s="21" t="s">
        <v>6</v>
      </c>
      <c r="B101" s="7" t="s">
        <v>79</v>
      </c>
      <c r="C101" s="10">
        <v>61131</v>
      </c>
      <c r="D101" s="10">
        <v>61131</v>
      </c>
      <c r="E101" s="15">
        <f t="shared" si="1"/>
        <v>100</v>
      </c>
    </row>
    <row r="102" spans="1:5" s="11" customFormat="1" ht="13.5" customHeight="1">
      <c r="A102" s="21" t="s">
        <v>26</v>
      </c>
      <c r="B102" s="7" t="s">
        <v>109</v>
      </c>
      <c r="C102" s="10">
        <v>73340</v>
      </c>
      <c r="D102" s="10">
        <v>73340</v>
      </c>
      <c r="E102" s="15">
        <f t="shared" si="1"/>
        <v>100</v>
      </c>
    </row>
    <row r="103" spans="1:5" s="11" customFormat="1" ht="13.5" customHeight="1">
      <c r="A103" s="21" t="s">
        <v>7</v>
      </c>
      <c r="B103" s="7" t="s">
        <v>80</v>
      </c>
      <c r="C103" s="10">
        <v>10267</v>
      </c>
      <c r="D103" s="10">
        <v>10267</v>
      </c>
      <c r="E103" s="15">
        <f t="shared" si="1"/>
        <v>100</v>
      </c>
    </row>
    <row r="104" spans="1:5" s="11" customFormat="1" ht="13.5" customHeight="1">
      <c r="A104" s="21" t="s">
        <v>8</v>
      </c>
      <c r="B104" s="7" t="s">
        <v>82</v>
      </c>
      <c r="C104" s="10">
        <v>25452</v>
      </c>
      <c r="D104" s="10">
        <v>25452</v>
      </c>
      <c r="E104" s="15">
        <f t="shared" si="1"/>
        <v>100</v>
      </c>
    </row>
    <row r="105" spans="1:5" s="11" customFormat="1" ht="13.5" customHeight="1">
      <c r="A105" s="21" t="s">
        <v>9</v>
      </c>
      <c r="B105" s="7" t="s">
        <v>54</v>
      </c>
      <c r="C105" s="10">
        <v>3299</v>
      </c>
      <c r="D105" s="10">
        <v>3299</v>
      </c>
      <c r="E105" s="15">
        <f t="shared" si="1"/>
        <v>100</v>
      </c>
    </row>
    <row r="106" spans="1:5" s="11" customFormat="1" ht="13.5" customHeight="1">
      <c r="A106" s="21" t="s">
        <v>10</v>
      </c>
      <c r="B106" s="7" t="s">
        <v>94</v>
      </c>
      <c r="C106" s="10">
        <v>9566</v>
      </c>
      <c r="D106" s="10">
        <v>9566</v>
      </c>
      <c r="E106" s="15">
        <f t="shared" si="1"/>
        <v>100</v>
      </c>
    </row>
    <row r="107" spans="1:5" s="11" customFormat="1" ht="13.5" customHeight="1">
      <c r="A107" s="21" t="s">
        <v>16</v>
      </c>
      <c r="B107" s="7" t="s">
        <v>64</v>
      </c>
      <c r="C107" s="10">
        <v>7965</v>
      </c>
      <c r="D107" s="10">
        <v>7965</v>
      </c>
      <c r="E107" s="15">
        <f t="shared" si="1"/>
        <v>100</v>
      </c>
    </row>
    <row r="108" spans="1:5" s="11" customFormat="1" ht="13.5" customHeight="1">
      <c r="A108" s="21" t="s">
        <v>4</v>
      </c>
      <c r="B108" s="7" t="s">
        <v>57</v>
      </c>
      <c r="C108" s="10">
        <v>11665</v>
      </c>
      <c r="D108" s="10">
        <v>11665</v>
      </c>
      <c r="E108" s="15">
        <f t="shared" si="1"/>
        <v>100</v>
      </c>
    </row>
    <row r="109" spans="1:5" s="8" customFormat="1" ht="13.5" customHeight="1">
      <c r="A109" s="21" t="s">
        <v>18</v>
      </c>
      <c r="B109" s="7" t="s">
        <v>110</v>
      </c>
      <c r="C109" s="10">
        <v>236</v>
      </c>
      <c r="D109" s="10">
        <v>236</v>
      </c>
      <c r="E109" s="15">
        <f t="shared" si="1"/>
        <v>100</v>
      </c>
    </row>
    <row r="110" spans="1:5" s="8" customFormat="1" ht="13.5" customHeight="1">
      <c r="A110" s="21" t="s">
        <v>19</v>
      </c>
      <c r="B110" s="7" t="s">
        <v>111</v>
      </c>
      <c r="C110" s="10">
        <v>181</v>
      </c>
      <c r="D110" s="10">
        <v>181</v>
      </c>
      <c r="E110" s="15">
        <f t="shared" si="1"/>
        <v>100</v>
      </c>
    </row>
    <row r="111" spans="1:5" s="11" customFormat="1" ht="13.5" customHeight="1">
      <c r="A111" s="21" t="s">
        <v>20</v>
      </c>
      <c r="B111" s="7" t="s">
        <v>61</v>
      </c>
      <c r="C111" s="10">
        <v>4443</v>
      </c>
      <c r="D111" s="10">
        <v>4443</v>
      </c>
      <c r="E111" s="15">
        <f t="shared" si="1"/>
        <v>100</v>
      </c>
    </row>
    <row r="112" spans="1:5" s="11" customFormat="1" ht="13.5" customHeight="1">
      <c r="A112" s="21" t="s">
        <v>30</v>
      </c>
      <c r="B112" s="7" t="s">
        <v>62</v>
      </c>
      <c r="C112" s="10">
        <v>27000</v>
      </c>
      <c r="D112" s="10">
        <v>27000</v>
      </c>
      <c r="E112" s="15">
        <f t="shared" si="1"/>
        <v>100</v>
      </c>
    </row>
    <row r="113" spans="1:5" s="11" customFormat="1" ht="13.5" customHeight="1">
      <c r="A113" s="21"/>
      <c r="B113" s="7"/>
      <c r="C113" s="10"/>
      <c r="D113" s="10"/>
      <c r="E113" s="15"/>
    </row>
    <row r="114" spans="1:5" s="33" customFormat="1" ht="15" customHeight="1">
      <c r="A114" s="27" t="s">
        <v>31</v>
      </c>
      <c r="B114" s="34" t="s">
        <v>83</v>
      </c>
      <c r="C114" s="29">
        <f>SUM(C115:C118)</f>
        <v>166942</v>
      </c>
      <c r="D114" s="29">
        <f>SUM(D115:D118)</f>
        <v>166942</v>
      </c>
      <c r="E114" s="30">
        <f t="shared" si="1"/>
        <v>100</v>
      </c>
    </row>
    <row r="115" spans="1:5" s="8" customFormat="1" ht="13.5" customHeight="1">
      <c r="A115" s="21" t="s">
        <v>6</v>
      </c>
      <c r="B115" s="7" t="s">
        <v>52</v>
      </c>
      <c r="C115" s="10">
        <v>129463</v>
      </c>
      <c r="D115" s="10">
        <v>129463</v>
      </c>
      <c r="E115" s="15">
        <f t="shared" si="1"/>
        <v>100</v>
      </c>
    </row>
    <row r="116" spans="1:5" s="8" customFormat="1" ht="13.5" customHeight="1">
      <c r="A116" s="21" t="s">
        <v>7</v>
      </c>
      <c r="B116" s="7" t="s">
        <v>113</v>
      </c>
      <c r="C116" s="10">
        <v>10200</v>
      </c>
      <c r="D116" s="10">
        <v>10200</v>
      </c>
      <c r="E116" s="15">
        <f t="shared" si="1"/>
        <v>100</v>
      </c>
    </row>
    <row r="117" spans="1:5" s="11" customFormat="1" ht="13.5" customHeight="1">
      <c r="A117" s="21" t="s">
        <v>8</v>
      </c>
      <c r="B117" s="7" t="s">
        <v>82</v>
      </c>
      <c r="C117" s="10">
        <v>23438</v>
      </c>
      <c r="D117" s="10">
        <v>23438</v>
      </c>
      <c r="E117" s="15">
        <f t="shared" si="1"/>
        <v>100</v>
      </c>
    </row>
    <row r="118" spans="1:5" s="11" customFormat="1" ht="13.5" customHeight="1">
      <c r="A118" s="21" t="s">
        <v>9</v>
      </c>
      <c r="B118" s="7" t="s">
        <v>54</v>
      </c>
      <c r="C118" s="10">
        <v>3841</v>
      </c>
      <c r="D118" s="10">
        <v>3841</v>
      </c>
      <c r="E118" s="15">
        <f t="shared" si="1"/>
        <v>100</v>
      </c>
    </row>
    <row r="119" spans="1:5" s="11" customFormat="1" ht="13.5" customHeight="1">
      <c r="A119" s="21"/>
      <c r="B119" s="7"/>
      <c r="C119" s="10"/>
      <c r="D119" s="10"/>
      <c r="E119" s="15"/>
    </row>
    <row r="120" spans="1:5" s="33" customFormat="1" ht="15" customHeight="1">
      <c r="A120" s="27" t="s">
        <v>32</v>
      </c>
      <c r="B120" s="34" t="s">
        <v>114</v>
      </c>
      <c r="C120" s="29">
        <f>SUM(C121:C125)</f>
        <v>15472</v>
      </c>
      <c r="D120" s="29">
        <f>SUM(D121:D125)</f>
        <v>15472</v>
      </c>
      <c r="E120" s="30">
        <f t="shared" si="1"/>
        <v>100</v>
      </c>
    </row>
    <row r="121" spans="1:5" s="8" customFormat="1" ht="13.5" customHeight="1">
      <c r="A121" s="21" t="s">
        <v>8</v>
      </c>
      <c r="B121" s="7" t="s">
        <v>82</v>
      </c>
      <c r="C121" s="10">
        <v>1171</v>
      </c>
      <c r="D121" s="10">
        <v>1171</v>
      </c>
      <c r="E121" s="15">
        <f t="shared" si="1"/>
        <v>100</v>
      </c>
    </row>
    <row r="122" spans="1:5" s="8" customFormat="1" ht="13.5" customHeight="1">
      <c r="A122" s="21" t="s">
        <v>9</v>
      </c>
      <c r="B122" s="7" t="s">
        <v>54</v>
      </c>
      <c r="C122" s="10">
        <v>176</v>
      </c>
      <c r="D122" s="10">
        <v>176</v>
      </c>
      <c r="E122" s="15">
        <f t="shared" si="1"/>
        <v>100</v>
      </c>
    </row>
    <row r="123" spans="1:5" s="11" customFormat="1" ht="13.5" customHeight="1">
      <c r="A123" s="21" t="s">
        <v>46</v>
      </c>
      <c r="B123" s="7" t="s">
        <v>59</v>
      </c>
      <c r="C123" s="10">
        <v>7900</v>
      </c>
      <c r="D123" s="10">
        <v>7900</v>
      </c>
      <c r="E123" s="15">
        <f t="shared" si="1"/>
        <v>100</v>
      </c>
    </row>
    <row r="124" spans="1:5" s="11" customFormat="1" ht="13.5" customHeight="1">
      <c r="A124" s="21" t="s">
        <v>10</v>
      </c>
      <c r="B124" s="7" t="s">
        <v>55</v>
      </c>
      <c r="C124" s="10">
        <v>1225</v>
      </c>
      <c r="D124" s="10">
        <v>1225</v>
      </c>
      <c r="E124" s="15">
        <f t="shared" si="1"/>
        <v>100</v>
      </c>
    </row>
    <row r="125" spans="1:5" s="11" customFormat="1" ht="13.5" customHeight="1">
      <c r="A125" s="21" t="s">
        <v>4</v>
      </c>
      <c r="B125" s="7" t="s">
        <v>57</v>
      </c>
      <c r="C125" s="10">
        <v>5000</v>
      </c>
      <c r="D125" s="10">
        <v>5000</v>
      </c>
      <c r="E125" s="15">
        <f t="shared" si="1"/>
        <v>100</v>
      </c>
    </row>
    <row r="126" spans="1:5" s="11" customFormat="1" ht="13.5" customHeight="1">
      <c r="A126" s="21"/>
      <c r="B126" s="7"/>
      <c r="C126" s="10"/>
      <c r="D126" s="10"/>
      <c r="E126" s="15"/>
    </row>
    <row r="127" spans="1:5" s="33" customFormat="1" ht="15" customHeight="1">
      <c r="A127" s="27" t="s">
        <v>33</v>
      </c>
      <c r="B127" s="34" t="s">
        <v>115</v>
      </c>
      <c r="C127" s="29">
        <f>SUM(C128:C152)</f>
        <v>5037259</v>
      </c>
      <c r="D127" s="29">
        <f>SUM(D128:D152)</f>
        <v>5037109</v>
      </c>
      <c r="E127" s="30">
        <f t="shared" si="1"/>
        <v>99.99702219004422</v>
      </c>
    </row>
    <row r="128" spans="1:7" s="11" customFormat="1" ht="13.5" customHeight="1">
      <c r="A128" s="21" t="s">
        <v>48</v>
      </c>
      <c r="B128" s="7" t="s">
        <v>116</v>
      </c>
      <c r="C128" s="10">
        <v>363615</v>
      </c>
      <c r="D128" s="10">
        <v>363615</v>
      </c>
      <c r="E128" s="15">
        <f t="shared" si="1"/>
        <v>100</v>
      </c>
      <c r="G128" s="12">
        <f>SUM(E128:E151)</f>
        <v>2397.59800499158</v>
      </c>
    </row>
    <row r="129" spans="1:5" s="11" customFormat="1" ht="13.5" customHeight="1">
      <c r="A129" s="21" t="s">
        <v>6</v>
      </c>
      <c r="B129" s="7" t="s">
        <v>52</v>
      </c>
      <c r="C129" s="10">
        <v>13806</v>
      </c>
      <c r="D129" s="10">
        <v>13806</v>
      </c>
      <c r="E129" s="15">
        <f t="shared" si="1"/>
        <v>100</v>
      </c>
    </row>
    <row r="130" spans="1:5" s="11" customFormat="1" ht="13.5" customHeight="1">
      <c r="A130" s="21" t="s">
        <v>26</v>
      </c>
      <c r="B130" s="7" t="s">
        <v>109</v>
      </c>
      <c r="C130" s="10">
        <v>17200</v>
      </c>
      <c r="D130" s="10">
        <v>17197</v>
      </c>
      <c r="E130" s="15">
        <f t="shared" si="1"/>
        <v>99.98255813953489</v>
      </c>
    </row>
    <row r="131" spans="1:5" s="11" customFormat="1" ht="13.5" customHeight="1">
      <c r="A131" s="21" t="s">
        <v>7</v>
      </c>
      <c r="B131" s="7" t="s">
        <v>80</v>
      </c>
      <c r="C131" s="10">
        <v>1952</v>
      </c>
      <c r="D131" s="10">
        <v>1951</v>
      </c>
      <c r="E131" s="15">
        <f t="shared" si="1"/>
        <v>99.94877049180327</v>
      </c>
    </row>
    <row r="132" spans="1:5" s="11" customFormat="1" ht="13.5" customHeight="1">
      <c r="A132" s="21" t="s">
        <v>34</v>
      </c>
      <c r="B132" s="7" t="s">
        <v>117</v>
      </c>
      <c r="C132" s="10">
        <v>3185991</v>
      </c>
      <c r="D132" s="10">
        <v>3185991</v>
      </c>
      <c r="E132" s="15">
        <f t="shared" si="1"/>
        <v>100</v>
      </c>
    </row>
    <row r="133" spans="1:5" s="11" customFormat="1" ht="13.5" customHeight="1">
      <c r="A133" s="21" t="s">
        <v>35</v>
      </c>
      <c r="B133" s="7" t="s">
        <v>69</v>
      </c>
      <c r="C133" s="10">
        <v>188818</v>
      </c>
      <c r="D133" s="10">
        <v>188818</v>
      </c>
      <c r="E133" s="15">
        <f t="shared" si="1"/>
        <v>100</v>
      </c>
    </row>
    <row r="134" spans="1:5" s="11" customFormat="1" ht="13.5" customHeight="1">
      <c r="A134" s="21" t="s">
        <v>36</v>
      </c>
      <c r="B134" s="7" t="s">
        <v>118</v>
      </c>
      <c r="C134" s="10">
        <v>267009</v>
      </c>
      <c r="D134" s="10">
        <v>267009</v>
      </c>
      <c r="E134" s="15">
        <f t="shared" si="1"/>
        <v>100</v>
      </c>
    </row>
    <row r="135" spans="1:5" s="11" customFormat="1" ht="13.5" customHeight="1">
      <c r="A135" s="21" t="s">
        <v>8</v>
      </c>
      <c r="B135" s="7" t="s">
        <v>82</v>
      </c>
      <c r="C135" s="10">
        <v>46844</v>
      </c>
      <c r="D135" s="10">
        <v>46844</v>
      </c>
      <c r="E135" s="15">
        <f t="shared" si="1"/>
        <v>100</v>
      </c>
    </row>
    <row r="136" spans="1:5" s="11" customFormat="1" ht="13.5" customHeight="1">
      <c r="A136" s="21" t="s">
        <v>9</v>
      </c>
      <c r="B136" s="7" t="s">
        <v>54</v>
      </c>
      <c r="C136" s="10">
        <v>700</v>
      </c>
      <c r="D136" s="10">
        <v>693</v>
      </c>
      <c r="E136" s="15">
        <f aca="true" t="shared" si="2" ref="E136:E169">D136/C136*100</f>
        <v>99</v>
      </c>
    </row>
    <row r="137" spans="1:5" s="11" customFormat="1" ht="13.5" customHeight="1">
      <c r="A137" s="21" t="s">
        <v>46</v>
      </c>
      <c r="B137" s="7" t="s">
        <v>56</v>
      </c>
      <c r="C137" s="10">
        <v>1940</v>
      </c>
      <c r="D137" s="10">
        <v>1940</v>
      </c>
      <c r="E137" s="15">
        <f t="shared" si="2"/>
        <v>100</v>
      </c>
    </row>
    <row r="138" spans="1:5" s="11" customFormat="1" ht="13.5" customHeight="1">
      <c r="A138" s="21" t="s">
        <v>49</v>
      </c>
      <c r="B138" s="7" t="s">
        <v>119</v>
      </c>
      <c r="C138" s="10">
        <v>224170</v>
      </c>
      <c r="D138" s="10">
        <v>224169</v>
      </c>
      <c r="E138" s="15">
        <f t="shared" si="2"/>
        <v>99.99955390997903</v>
      </c>
    </row>
    <row r="139" spans="1:5" s="11" customFormat="1" ht="13.5" customHeight="1">
      <c r="A139" s="21" t="s">
        <v>10</v>
      </c>
      <c r="B139" s="7" t="s">
        <v>94</v>
      </c>
      <c r="C139" s="10">
        <v>298821</v>
      </c>
      <c r="D139" s="10">
        <v>298820</v>
      </c>
      <c r="E139" s="15">
        <f t="shared" si="2"/>
        <v>99.99966535149805</v>
      </c>
    </row>
    <row r="140" spans="1:5" s="11" customFormat="1" ht="13.5" customHeight="1">
      <c r="A140" s="21" t="s">
        <v>14</v>
      </c>
      <c r="B140" s="7" t="s">
        <v>120</v>
      </c>
      <c r="C140" s="10">
        <v>4236</v>
      </c>
      <c r="D140" s="10">
        <v>4236</v>
      </c>
      <c r="E140" s="15">
        <f t="shared" si="2"/>
        <v>100</v>
      </c>
    </row>
    <row r="141" spans="1:5" s="11" customFormat="1" ht="13.5" customHeight="1">
      <c r="A141" s="21" t="s">
        <v>16</v>
      </c>
      <c r="B141" s="7" t="s">
        <v>64</v>
      </c>
      <c r="C141" s="10">
        <v>136800</v>
      </c>
      <c r="D141" s="10">
        <v>136800</v>
      </c>
      <c r="E141" s="15">
        <f t="shared" si="2"/>
        <v>100</v>
      </c>
    </row>
    <row r="142" spans="1:5" s="11" customFormat="1" ht="13.5" customHeight="1">
      <c r="A142" s="21" t="s">
        <v>17</v>
      </c>
      <c r="B142" s="7" t="s">
        <v>67</v>
      </c>
      <c r="C142" s="10">
        <v>37089</v>
      </c>
      <c r="D142" s="10">
        <v>37089</v>
      </c>
      <c r="E142" s="15">
        <f t="shared" si="2"/>
        <v>100</v>
      </c>
    </row>
    <row r="143" spans="1:5" s="11" customFormat="1" ht="13.5" customHeight="1">
      <c r="A143" s="21" t="s">
        <v>41</v>
      </c>
      <c r="B143" s="7" t="s">
        <v>70</v>
      </c>
      <c r="C143" s="10">
        <v>23066</v>
      </c>
      <c r="D143" s="10">
        <v>23066</v>
      </c>
      <c r="E143" s="15">
        <f t="shared" si="2"/>
        <v>100</v>
      </c>
    </row>
    <row r="144" spans="1:5" s="11" customFormat="1" ht="13.5" customHeight="1">
      <c r="A144" s="21" t="s">
        <v>4</v>
      </c>
      <c r="B144" s="7" t="s">
        <v>121</v>
      </c>
      <c r="C144" s="10">
        <v>59620</v>
      </c>
      <c r="D144" s="10">
        <v>59620</v>
      </c>
      <c r="E144" s="15">
        <f t="shared" si="2"/>
        <v>100</v>
      </c>
    </row>
    <row r="145" spans="1:5" s="8" customFormat="1" ht="13.5" customHeight="1">
      <c r="A145" s="21" t="s">
        <v>50</v>
      </c>
      <c r="B145" s="7" t="s">
        <v>122</v>
      </c>
      <c r="C145" s="10">
        <v>1793</v>
      </c>
      <c r="D145" s="10">
        <v>1773</v>
      </c>
      <c r="E145" s="15">
        <f t="shared" si="2"/>
        <v>98.8845510317903</v>
      </c>
    </row>
    <row r="146" spans="1:5" s="8" customFormat="1" ht="13.5" customHeight="1">
      <c r="A146" s="21" t="s">
        <v>18</v>
      </c>
      <c r="B146" s="7" t="s">
        <v>110</v>
      </c>
      <c r="C146" s="10">
        <v>11732</v>
      </c>
      <c r="D146" s="10">
        <v>11731</v>
      </c>
      <c r="E146" s="15">
        <f t="shared" si="2"/>
        <v>99.99147630412547</v>
      </c>
    </row>
    <row r="147" spans="1:5" s="8" customFormat="1" ht="13.5" customHeight="1">
      <c r="A147" s="21" t="s">
        <v>19</v>
      </c>
      <c r="B147" s="7" t="s">
        <v>123</v>
      </c>
      <c r="C147" s="10">
        <v>2347</v>
      </c>
      <c r="D147" s="10">
        <v>2347</v>
      </c>
      <c r="E147" s="15">
        <f t="shared" si="2"/>
        <v>100</v>
      </c>
    </row>
    <row r="148" spans="1:5" s="8" customFormat="1" ht="13.5" customHeight="1">
      <c r="A148" s="21" t="s">
        <v>20</v>
      </c>
      <c r="B148" s="7" t="s">
        <v>61</v>
      </c>
      <c r="C148" s="10">
        <v>1834</v>
      </c>
      <c r="D148" s="10">
        <v>1833</v>
      </c>
      <c r="E148" s="15">
        <f t="shared" si="2"/>
        <v>99.94547437295529</v>
      </c>
    </row>
    <row r="149" spans="1:5" s="8" customFormat="1" ht="13.5" customHeight="1">
      <c r="A149" s="21" t="s">
        <v>21</v>
      </c>
      <c r="B149" s="7" t="s">
        <v>65</v>
      </c>
      <c r="C149" s="10">
        <v>17616</v>
      </c>
      <c r="D149" s="10">
        <v>17615</v>
      </c>
      <c r="E149" s="15">
        <f t="shared" si="2"/>
        <v>99.99432334241598</v>
      </c>
    </row>
    <row r="150" spans="1:5" s="8" customFormat="1" ht="13.5" customHeight="1">
      <c r="A150" s="21" t="s">
        <v>37</v>
      </c>
      <c r="B150" s="7" t="s">
        <v>125</v>
      </c>
      <c r="C150" s="10">
        <v>586</v>
      </c>
      <c r="D150" s="10">
        <v>586</v>
      </c>
      <c r="E150" s="15">
        <f t="shared" si="2"/>
        <v>100</v>
      </c>
    </row>
    <row r="151" spans="1:5" s="8" customFormat="1" ht="13.5" customHeight="1">
      <c r="A151" s="21" t="s">
        <v>38</v>
      </c>
      <c r="B151" s="7" t="s">
        <v>124</v>
      </c>
      <c r="C151" s="10">
        <v>674</v>
      </c>
      <c r="D151" s="10">
        <v>673</v>
      </c>
      <c r="E151" s="15">
        <f t="shared" si="2"/>
        <v>99.85163204747775</v>
      </c>
    </row>
    <row r="152" spans="1:5" s="8" customFormat="1" ht="13.5" customHeight="1">
      <c r="A152" s="21" t="s">
        <v>30</v>
      </c>
      <c r="B152" s="7" t="s">
        <v>62</v>
      </c>
      <c r="C152" s="10">
        <v>129000</v>
      </c>
      <c r="D152" s="10">
        <v>128887</v>
      </c>
      <c r="E152" s="15">
        <f t="shared" si="2"/>
        <v>99.9124031007752</v>
      </c>
    </row>
    <row r="153" spans="1:5" s="8" customFormat="1" ht="13.5" customHeight="1">
      <c r="A153" s="21"/>
      <c r="B153" s="7"/>
      <c r="C153" s="10"/>
      <c r="D153" s="10"/>
      <c r="E153" s="15"/>
    </row>
    <row r="154" spans="1:5" s="33" customFormat="1" ht="15" customHeight="1">
      <c r="A154" s="27" t="s">
        <v>39</v>
      </c>
      <c r="B154" s="34" t="s">
        <v>97</v>
      </c>
      <c r="C154" s="29">
        <f>SUM(C155)</f>
        <v>32471</v>
      </c>
      <c r="D154" s="29">
        <f>SUM(D155)</f>
        <v>27340</v>
      </c>
      <c r="E154" s="30">
        <f t="shared" si="2"/>
        <v>84.19820763142496</v>
      </c>
    </row>
    <row r="155" spans="1:5" s="8" customFormat="1" ht="13.5" customHeight="1">
      <c r="A155" s="21" t="s">
        <v>23</v>
      </c>
      <c r="B155" s="7" t="s">
        <v>22</v>
      </c>
      <c r="C155" s="10">
        <v>32471</v>
      </c>
      <c r="D155" s="10">
        <v>27340</v>
      </c>
      <c r="E155" s="15">
        <f t="shared" si="2"/>
        <v>84.19820763142496</v>
      </c>
    </row>
    <row r="156" spans="1:5" s="8" customFormat="1" ht="13.5" customHeight="1">
      <c r="A156" s="21"/>
      <c r="B156" s="7"/>
      <c r="C156" s="10"/>
      <c r="D156" s="10"/>
      <c r="E156" s="15"/>
    </row>
    <row r="157" spans="1:5" s="33" customFormat="1" ht="15" customHeight="1">
      <c r="A157" s="27" t="s">
        <v>47</v>
      </c>
      <c r="B157" s="34" t="s">
        <v>96</v>
      </c>
      <c r="C157" s="29">
        <f>SUM(C158)</f>
        <v>6754</v>
      </c>
      <c r="D157" s="29">
        <f>SUM(D158)</f>
        <v>6754</v>
      </c>
      <c r="E157" s="30">
        <f t="shared" si="2"/>
        <v>100</v>
      </c>
    </row>
    <row r="158" spans="1:5" s="8" customFormat="1" ht="13.5" customHeight="1">
      <c r="A158" s="21" t="s">
        <v>24</v>
      </c>
      <c r="B158" s="7" t="s">
        <v>66</v>
      </c>
      <c r="C158" s="10">
        <v>6754</v>
      </c>
      <c r="D158" s="10">
        <v>6754</v>
      </c>
      <c r="E158" s="15">
        <f t="shared" si="2"/>
        <v>100</v>
      </c>
    </row>
    <row r="159" spans="1:5" s="8" customFormat="1" ht="13.5" customHeight="1">
      <c r="A159" s="21"/>
      <c r="B159" s="7"/>
      <c r="C159" s="10"/>
      <c r="D159" s="10"/>
      <c r="E159" s="15"/>
    </row>
    <row r="160" spans="1:5" s="33" customFormat="1" ht="15" customHeight="1">
      <c r="A160" s="27" t="s">
        <v>40</v>
      </c>
      <c r="B160" s="34" t="s">
        <v>108</v>
      </c>
      <c r="C160" s="29">
        <f>SUM(C161:C169)</f>
        <v>140333</v>
      </c>
      <c r="D160" s="29">
        <f>SUM(D161:D169)</f>
        <v>140149</v>
      </c>
      <c r="E160" s="30">
        <f t="shared" si="2"/>
        <v>99.86888329901021</v>
      </c>
    </row>
    <row r="161" spans="1:5" s="11" customFormat="1" ht="13.5" customHeight="1">
      <c r="A161" s="22" t="s">
        <v>6</v>
      </c>
      <c r="B161" s="7" t="s">
        <v>107</v>
      </c>
      <c r="C161" s="13">
        <v>67700</v>
      </c>
      <c r="D161" s="13">
        <v>67700</v>
      </c>
      <c r="E161" s="15">
        <f t="shared" si="2"/>
        <v>100</v>
      </c>
    </row>
    <row r="162" spans="1:5" s="11" customFormat="1" ht="13.5" customHeight="1">
      <c r="A162" s="22" t="s">
        <v>7</v>
      </c>
      <c r="B162" s="7" t="s">
        <v>80</v>
      </c>
      <c r="C162" s="13">
        <v>6383</v>
      </c>
      <c r="D162" s="13">
        <v>6382</v>
      </c>
      <c r="E162" s="15">
        <f t="shared" si="2"/>
        <v>99.98433338555537</v>
      </c>
    </row>
    <row r="163" spans="1:5" s="11" customFormat="1" ht="13.5" customHeight="1">
      <c r="A163" s="22" t="s">
        <v>8</v>
      </c>
      <c r="B163" s="7" t="s">
        <v>106</v>
      </c>
      <c r="C163" s="13">
        <v>13000</v>
      </c>
      <c r="D163" s="13">
        <v>13000</v>
      </c>
      <c r="E163" s="15">
        <f t="shared" si="2"/>
        <v>100</v>
      </c>
    </row>
    <row r="164" spans="1:5" s="11" customFormat="1" ht="13.5" customHeight="1">
      <c r="A164" s="22" t="s">
        <v>9</v>
      </c>
      <c r="B164" s="7" t="s">
        <v>54</v>
      </c>
      <c r="C164" s="13">
        <v>1800</v>
      </c>
      <c r="D164" s="13">
        <v>1780</v>
      </c>
      <c r="E164" s="15">
        <f t="shared" si="2"/>
        <v>98.88888888888889</v>
      </c>
    </row>
    <row r="165" spans="1:5" s="11" customFormat="1" ht="13.5" customHeight="1">
      <c r="A165" s="22" t="s">
        <v>46</v>
      </c>
      <c r="B165" s="7" t="s">
        <v>56</v>
      </c>
      <c r="C165" s="13">
        <v>29652</v>
      </c>
      <c r="D165" s="13">
        <v>29652</v>
      </c>
      <c r="E165" s="15">
        <f t="shared" si="2"/>
        <v>100</v>
      </c>
    </row>
    <row r="166" spans="1:5" s="11" customFormat="1" ht="13.5" customHeight="1">
      <c r="A166" s="22" t="s">
        <v>10</v>
      </c>
      <c r="B166" s="7" t="s">
        <v>55</v>
      </c>
      <c r="C166" s="13">
        <v>8400</v>
      </c>
      <c r="D166" s="13">
        <v>8399</v>
      </c>
      <c r="E166" s="15">
        <f t="shared" si="2"/>
        <v>99.98809523809524</v>
      </c>
    </row>
    <row r="167" spans="1:5" s="11" customFormat="1" ht="13.5" customHeight="1">
      <c r="A167" s="22" t="s">
        <v>4</v>
      </c>
      <c r="B167" s="7" t="s">
        <v>57</v>
      </c>
      <c r="C167" s="13">
        <v>10750</v>
      </c>
      <c r="D167" s="13">
        <v>10588</v>
      </c>
      <c r="E167" s="15">
        <f t="shared" si="2"/>
        <v>98.49302325581395</v>
      </c>
    </row>
    <row r="168" spans="1:5" s="8" customFormat="1" ht="13.5" customHeight="1">
      <c r="A168" s="22" t="s">
        <v>18</v>
      </c>
      <c r="B168" s="7" t="s">
        <v>60</v>
      </c>
      <c r="C168" s="13">
        <v>142</v>
      </c>
      <c r="D168" s="13">
        <v>142</v>
      </c>
      <c r="E168" s="15">
        <f t="shared" si="2"/>
        <v>100</v>
      </c>
    </row>
    <row r="169" spans="1:5" s="8" customFormat="1" ht="13.5" customHeight="1" thickBot="1">
      <c r="A169" s="23" t="s">
        <v>20</v>
      </c>
      <c r="B169" s="24" t="s">
        <v>61</v>
      </c>
      <c r="C169" s="25">
        <v>2506</v>
      </c>
      <c r="D169" s="25">
        <v>2506</v>
      </c>
      <c r="E169" s="26">
        <f t="shared" si="2"/>
        <v>100</v>
      </c>
    </row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</sheetData>
  <mergeCells count="3">
    <mergeCell ref="A3:E3"/>
    <mergeCell ref="D2:E2"/>
    <mergeCell ref="A1:E1"/>
  </mergeCells>
  <printOptions/>
  <pageMargins left="0.787401574803149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2006-03-20T12:37:09Z</cp:lastPrinted>
  <dcterms:created xsi:type="dcterms:W3CDTF">2003-12-10T18:08:18Z</dcterms:created>
  <dcterms:modified xsi:type="dcterms:W3CDTF">2006-03-28T11:19:52Z</dcterms:modified>
  <cp:category/>
  <cp:version/>
  <cp:contentType/>
  <cp:contentStatus/>
</cp:coreProperties>
</file>