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<sst xmlns="http://schemas.openxmlformats.org/spreadsheetml/2006/main" count="175" uniqueCount="85">
  <si>
    <t>Klasyfikacja budzetowa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</si>
  <si>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</si>
  <si>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</si>
  <si>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</si>
  <si>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</si>
  <si>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</si>
  <si>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</si>
  <si>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</si>
  <si>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</si>
  <si>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</si>
  <si>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</si>
  <si>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</si>
  <si>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</si>
  <si>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852-85203</t>
  </si>
  <si>
    <t>§ 3020</t>
  </si>
  <si>
    <t>§ 4220</t>
  </si>
  <si>
    <t>§ 4230</t>
  </si>
  <si>
    <t>§ 4260</t>
  </si>
  <si>
    <t>§ 4410</t>
  </si>
  <si>
    <t>§ 4430</t>
  </si>
  <si>
    <t>§ 4440</t>
  </si>
  <si>
    <t>§ 4480</t>
  </si>
  <si>
    <t>852-85212</t>
  </si>
  <si>
    <t>§ 3110</t>
  </si>
  <si>
    <t>§ 6060</t>
  </si>
  <si>
    <t xml:space="preserve">852-85213  </t>
  </si>
  <si>
    <t>składki na ubezpieczenia zdrowotne</t>
  </si>
  <si>
    <t>§ 4130</t>
  </si>
  <si>
    <t>§ 4270</t>
  </si>
  <si>
    <t>B. Wydatki dotyczące zadań zleconych powiatowi</t>
  </si>
  <si>
    <t xml:space="preserve">700-70005  </t>
  </si>
  <si>
    <t xml:space="preserve">710-71013  </t>
  </si>
  <si>
    <t xml:space="preserve">710-71015 </t>
  </si>
  <si>
    <t>§ 4020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</si>
  <si>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</si>
  <si>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</si>
  <si>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</si>
  <si>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</si>
  <si>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</si>
  <si>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</si>
  <si>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4280</t>
  </si>
  <si>
    <t>§ 4500</t>
  </si>
  <si>
    <t>§ 4520</t>
  </si>
  <si>
    <t xml:space="preserve">851-85156 </t>
  </si>
  <si>
    <t xml:space="preserve">853-85321 </t>
  </si>
  <si>
    <t>ZMIANY W PLANIE  WYDATKÓW  NA ZADANIA  Z  ZAKRESU  ADMINISTRACJI RZĄDOWEJ  ORAZ INNE ZADANIA ZLECONE  USTAWAMI MIASTU</t>
  </si>
  <si>
    <t>Plan przez zmianą</t>
  </si>
  <si>
    <t>Plan po zmianie</t>
  </si>
  <si>
    <t>urzędy wojewódzkie</t>
  </si>
  <si>
    <t xml:space="preserve">urzędy naczelnych organów władzy </t>
  </si>
  <si>
    <t>§ 4170</t>
  </si>
  <si>
    <t>obrona cywilna</t>
  </si>
  <si>
    <t>ośrodki wsparcia</t>
  </si>
  <si>
    <t>świadczenia rodzinne</t>
  </si>
  <si>
    <t>852-85214</t>
  </si>
  <si>
    <t>zasiłki i pomoc w naturze</t>
  </si>
  <si>
    <t xml:space="preserve">852-85228  </t>
  </si>
  <si>
    <t>usługi opiekuńcze</t>
  </si>
  <si>
    <t>921-92195</t>
  </si>
  <si>
    <t>pozostała działalność w kulturze</t>
  </si>
  <si>
    <t>§ 2480</t>
  </si>
  <si>
    <t>gospodarka gruntami i nieruchomościami</t>
  </si>
  <si>
    <t>§ 4590</t>
  </si>
  <si>
    <t>§ 4610</t>
  </si>
  <si>
    <t>prace geodezyjne i kartograficzne</t>
  </si>
  <si>
    <t>nadzór budowalny</t>
  </si>
  <si>
    <t>komisje poborowe</t>
  </si>
  <si>
    <t>komendy powiatowe PSP</t>
  </si>
  <si>
    <t>§ 3070</t>
  </si>
  <si>
    <t>§ 4180</t>
  </si>
  <si>
    <t>§ 4350</t>
  </si>
  <si>
    <t>zespoły ds. orzekania o stopniu niepełnosprawności</t>
  </si>
  <si>
    <t>Załącznik Nr 4</t>
  </si>
  <si>
    <t>751-75108</t>
  </si>
  <si>
    <t>wybory do Sejmu i Senatu</t>
  </si>
  <si>
    <t>§ 4600</t>
  </si>
  <si>
    <t>751-75107</t>
  </si>
  <si>
    <t>wybory Prezydanta RP</t>
  </si>
  <si>
    <t>§ 3030</t>
  </si>
  <si>
    <t>851-85195</t>
  </si>
  <si>
    <t>pozostała działalność w zdrowiu</t>
  </si>
  <si>
    <t>Zmiana                             + / -</t>
  </si>
  <si>
    <t>Rady Miasta w Piotrkowie Tryb.</t>
  </si>
  <si>
    <t>do Uchwały Nr XLV/776/05</t>
  </si>
  <si>
    <t>z dnia 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</si>
</sst>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125" zoomScaleNormal="125" workbookViewId="0" topLeftCell="A1">
      <selection activeCell="C5" sqref="C5"/>
    </sheetView>
  </sheetViews>
  <sheetFormatPr defaultColWidth="9.00390625" defaultRowHeight="12.75"/>
  <cols>
    <col min="1" max="1" width="14.375" style="0" customWidth="1"/>
    <col min="2" max="2" width="43.625" style="0" customWidth="1"/>
    <col min="3" max="3" width="12.875" style="0" customWidth="1"/>
    <col min="4" max="4" width="11.625" style="0" customWidth="1"/>
    <col min="5" max="5" width="11.25390625" style="0" customWidth="1"/>
  </cols>
  <sheetData>
    <row r="1" spans="1:5" ht="15" customHeight="1">
      <c r="A1" s="1"/>
      <c r="B1" s="1"/>
      <c r="C1" s="9" t="s">
        <v>72</v>
      </c>
      <c r="E1" s="9"/>
    </row>
    <row r="2" spans="3:5" ht="12.75">
      <c r="C2" s="19" t="s">
        <v>83</v>
      </c>
      <c r="D2" s="19"/>
      <c r="E2" s="9"/>
    </row>
    <row r="3" spans="3:5" ht="12.75">
      <c r="C3" s="9" t="s">
        <v>82</v>
      </c>
      <c r="E3" s="9"/>
    </row>
    <row r="4" spans="3:5" ht="12.75">
      <c r="C4" s="19" t="s">
        <v>84</v>
      </c>
      <c r="D4" s="19"/>
      <c r="E4" s="9"/>
    </row>
    <row r="5" spans="4:5" ht="12.75">
      <c r="D5" s="6"/>
      <c r="E5" s="6"/>
    </row>
    <row r="6" spans="1:5" ht="69" customHeight="1">
      <c r="A6" s="18" t="s">
        <v>45</v>
      </c>
      <c r="B6" s="18"/>
      <c r="C6" s="18"/>
      <c r="D6" s="18"/>
      <c r="E6" s="18"/>
    </row>
    <row r="7" spans="4:5" ht="17.25" customHeight="1">
      <c r="D7" s="6"/>
      <c r="E7" s="6"/>
    </row>
    <row r="8" spans="1:5" ht="33" customHeight="1">
      <c r="A8" s="2" t="s">
        <v>0</v>
      </c>
      <c r="B8" s="2" t="s">
        <v>1</v>
      </c>
      <c r="C8" s="7" t="s">
        <v>46</v>
      </c>
      <c r="D8" s="7" t="s">
        <v>81</v>
      </c>
      <c r="E8" s="7" t="s">
        <v>47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s="11" customFormat="1" ht="30.75" customHeight="1">
      <c r="A10" s="10"/>
      <c r="B10" s="2" t="s">
        <v>2</v>
      </c>
      <c r="C10" s="8">
        <f>C11+C92</f>
        <v>22884577</v>
      </c>
      <c r="D10" s="8">
        <f>D11+D92</f>
        <v>0</v>
      </c>
      <c r="E10" s="8">
        <f>SUM(C10:D10)</f>
        <v>22884577</v>
      </c>
    </row>
    <row r="11" spans="1:5" s="11" customFormat="1" ht="31.5" customHeight="1">
      <c r="A11" s="10"/>
      <c r="B11" s="4" t="s">
        <v>3</v>
      </c>
      <c r="C11" s="8">
        <f>C12+C19+C33+C41+C47+C62+C74+C77+C80+C90+C25+C44</f>
        <v>17086102</v>
      </c>
      <c r="D11" s="8">
        <f>D12+D19+D33+D41+D47+D62+D74+D77+D80+D90+D25+D44</f>
        <v>0</v>
      </c>
      <c r="E11" s="8">
        <f>SUM(C11:D11)</f>
        <v>17086102</v>
      </c>
    </row>
    <row r="12" spans="1:5" s="14" customFormat="1" ht="15" customHeight="1">
      <c r="A12" s="5" t="s">
        <v>4</v>
      </c>
      <c r="B12" s="12" t="s">
        <v>48</v>
      </c>
      <c r="C12" s="13">
        <f>SUM(C13:C17)</f>
        <v>438592</v>
      </c>
      <c r="D12" s="13">
        <f>SUM(D13:D17)</f>
        <v>0</v>
      </c>
      <c r="E12" s="13">
        <f aca="true" t="shared" si="0" ref="E12:E17">SUM(C12:D12)</f>
        <v>438592</v>
      </c>
    </row>
    <row r="13" spans="1:5" s="14" customFormat="1" ht="13.5" customHeight="1">
      <c r="A13" s="5" t="s">
        <v>5</v>
      </c>
      <c r="B13" s="12"/>
      <c r="C13" s="13">
        <v>338369</v>
      </c>
      <c r="D13" s="13">
        <v>0</v>
      </c>
      <c r="E13" s="13">
        <f t="shared" si="0"/>
        <v>338369</v>
      </c>
    </row>
    <row r="14" spans="1:5" s="14" customFormat="1" ht="13.5" customHeight="1">
      <c r="A14" s="5" t="s">
        <v>6</v>
      </c>
      <c r="B14" s="12"/>
      <c r="C14" s="13">
        <v>29857</v>
      </c>
      <c r="D14" s="13">
        <v>0</v>
      </c>
      <c r="E14" s="13">
        <f t="shared" si="0"/>
        <v>29857</v>
      </c>
    </row>
    <row r="15" spans="1:5" s="14" customFormat="1" ht="13.5" customHeight="1">
      <c r="A15" s="5" t="s">
        <v>7</v>
      </c>
      <c r="B15" s="12"/>
      <c r="C15" s="13">
        <v>60766</v>
      </c>
      <c r="D15" s="13">
        <v>0</v>
      </c>
      <c r="E15" s="13">
        <f t="shared" si="0"/>
        <v>60766</v>
      </c>
    </row>
    <row r="16" spans="1:5" s="14" customFormat="1" ht="13.5" customHeight="1">
      <c r="A16" s="5" t="s">
        <v>8</v>
      </c>
      <c r="B16" s="12"/>
      <c r="C16" s="13">
        <v>8800</v>
      </c>
      <c r="D16" s="13">
        <v>0</v>
      </c>
      <c r="E16" s="13">
        <f t="shared" si="0"/>
        <v>8800</v>
      </c>
    </row>
    <row r="17" spans="1:5" s="11" customFormat="1" ht="13.5" customHeight="1">
      <c r="A17" s="5" t="s">
        <v>9</v>
      </c>
      <c r="B17" s="12"/>
      <c r="C17" s="13">
        <v>800</v>
      </c>
      <c r="D17" s="13">
        <v>0</v>
      </c>
      <c r="E17" s="13">
        <f t="shared" si="0"/>
        <v>800</v>
      </c>
    </row>
    <row r="18" spans="1:5" s="11" customFormat="1" ht="13.5" customHeight="1">
      <c r="A18" s="5"/>
      <c r="B18" s="12"/>
      <c r="C18" s="13"/>
      <c r="D18" s="13"/>
      <c r="E18" s="13"/>
    </row>
    <row r="19" spans="1:5" s="14" customFormat="1" ht="15" customHeight="1">
      <c r="A19" s="5" t="s">
        <v>10</v>
      </c>
      <c r="B19" s="12" t="s">
        <v>49</v>
      </c>
      <c r="C19" s="13">
        <f>SUM(C20:C23)</f>
        <v>12937</v>
      </c>
      <c r="D19" s="13">
        <f>SUM(D20:D23)</f>
        <v>0</v>
      </c>
      <c r="E19" s="13">
        <f>SUM(C19:D19)</f>
        <v>12937</v>
      </c>
    </row>
    <row r="20" spans="1:5" s="14" customFormat="1" ht="13.5" customHeight="1">
      <c r="A20" s="5" t="s">
        <v>7</v>
      </c>
      <c r="B20" s="12"/>
      <c r="C20" s="13">
        <v>1972</v>
      </c>
      <c r="D20" s="13">
        <v>0</v>
      </c>
      <c r="E20" s="13">
        <f>SUM(C20:D20)</f>
        <v>1972</v>
      </c>
    </row>
    <row r="21" spans="1:5" s="14" customFormat="1" ht="13.5" customHeight="1">
      <c r="A21" s="5" t="s">
        <v>8</v>
      </c>
      <c r="B21" s="12"/>
      <c r="C21" s="13">
        <v>258</v>
      </c>
      <c r="D21" s="13">
        <v>0</v>
      </c>
      <c r="E21" s="13">
        <f>SUM(C21:D21)</f>
        <v>258</v>
      </c>
    </row>
    <row r="22" spans="1:5" s="14" customFormat="1" ht="13.5" customHeight="1">
      <c r="A22" s="5" t="s">
        <v>50</v>
      </c>
      <c r="B22" s="12"/>
      <c r="C22" s="13">
        <v>10537</v>
      </c>
      <c r="D22" s="13">
        <v>0</v>
      </c>
      <c r="E22" s="13">
        <f>SUM(C22:D22)</f>
        <v>10537</v>
      </c>
    </row>
    <row r="23" spans="1:5" s="11" customFormat="1" ht="13.5" customHeight="1">
      <c r="A23" s="5" t="s">
        <v>9</v>
      </c>
      <c r="B23" s="12"/>
      <c r="C23" s="13">
        <v>170</v>
      </c>
      <c r="D23" s="13">
        <v>0</v>
      </c>
      <c r="E23" s="13">
        <f>SUM(C23:D23)</f>
        <v>170</v>
      </c>
    </row>
    <row r="24" spans="1:5" s="11" customFormat="1" ht="13.5" customHeight="1">
      <c r="A24" s="5"/>
      <c r="B24" s="12"/>
      <c r="C24" s="13"/>
      <c r="D24" s="13"/>
      <c r="E24" s="13"/>
    </row>
    <row r="25" spans="1:5" s="14" customFormat="1" ht="15" customHeight="1">
      <c r="A25" s="5" t="s">
        <v>76</v>
      </c>
      <c r="B25" s="12" t="s">
        <v>77</v>
      </c>
      <c r="C25" s="13">
        <f>SUM(C26:C31)</f>
        <v>155176</v>
      </c>
      <c r="D25" s="13">
        <f>SUM(D26:D31)</f>
        <v>0</v>
      </c>
      <c r="E25" s="13">
        <f aca="true" t="shared" si="1" ref="E25:E31">SUM(C25:D25)</f>
        <v>155176</v>
      </c>
    </row>
    <row r="26" spans="1:5" s="14" customFormat="1" ht="13.5" customHeight="1">
      <c r="A26" s="5" t="s">
        <v>78</v>
      </c>
      <c r="B26" s="12"/>
      <c r="C26" s="13">
        <v>98280</v>
      </c>
      <c r="D26" s="13">
        <v>0</v>
      </c>
      <c r="E26" s="13">
        <f t="shared" si="1"/>
        <v>98280</v>
      </c>
    </row>
    <row r="27" spans="1:5" s="14" customFormat="1" ht="13.5" customHeight="1">
      <c r="A27" s="5" t="s">
        <v>7</v>
      </c>
      <c r="B27" s="12"/>
      <c r="C27" s="13">
        <v>5971</v>
      </c>
      <c r="D27" s="13">
        <v>0</v>
      </c>
      <c r="E27" s="13">
        <f>SUM(C27:D27)</f>
        <v>5971</v>
      </c>
    </row>
    <row r="28" spans="1:5" s="14" customFormat="1" ht="13.5" customHeight="1">
      <c r="A28" s="5" t="s">
        <v>8</v>
      </c>
      <c r="B28" s="12"/>
      <c r="C28" s="13">
        <v>849</v>
      </c>
      <c r="D28" s="13">
        <v>0</v>
      </c>
      <c r="E28" s="13">
        <f t="shared" si="1"/>
        <v>849</v>
      </c>
    </row>
    <row r="29" spans="1:5" s="14" customFormat="1" ht="13.5" customHeight="1">
      <c r="A29" s="5" t="s">
        <v>50</v>
      </c>
      <c r="B29" s="12"/>
      <c r="C29" s="13">
        <v>34650</v>
      </c>
      <c r="D29" s="13">
        <v>0</v>
      </c>
      <c r="E29" s="13">
        <f t="shared" si="1"/>
        <v>34650</v>
      </c>
    </row>
    <row r="30" spans="1:5" s="11" customFormat="1" ht="13.5" customHeight="1">
      <c r="A30" s="5" t="s">
        <v>9</v>
      </c>
      <c r="B30" s="12"/>
      <c r="C30" s="13">
        <v>6838</v>
      </c>
      <c r="D30" s="13">
        <v>0</v>
      </c>
      <c r="E30" s="13">
        <f t="shared" si="1"/>
        <v>6838</v>
      </c>
    </row>
    <row r="31" spans="1:5" s="11" customFormat="1" ht="13.5" customHeight="1">
      <c r="A31" s="5" t="s">
        <v>11</v>
      </c>
      <c r="B31" s="12"/>
      <c r="C31" s="13">
        <v>8588</v>
      </c>
      <c r="D31" s="13">
        <v>0</v>
      </c>
      <c r="E31" s="13">
        <f t="shared" si="1"/>
        <v>8588</v>
      </c>
    </row>
    <row r="32" spans="1:5" s="14" customFormat="1" ht="13.5" customHeight="1">
      <c r="A32" s="5"/>
      <c r="B32" s="12"/>
      <c r="C32" s="13"/>
      <c r="D32" s="13"/>
      <c r="E32" s="13"/>
    </row>
    <row r="33" spans="1:5" s="11" customFormat="1" ht="15" customHeight="1">
      <c r="A33" s="5" t="s">
        <v>73</v>
      </c>
      <c r="B33" s="12" t="s">
        <v>74</v>
      </c>
      <c r="C33" s="13">
        <f>SUM(C34:C39)</f>
        <v>97495</v>
      </c>
      <c r="D33" s="13">
        <f>SUM(D34:D39)</f>
        <v>0</v>
      </c>
      <c r="E33" s="13">
        <f aca="true" t="shared" si="2" ref="E33:E39">SUM(C33:D33)</f>
        <v>97495</v>
      </c>
    </row>
    <row r="34" spans="1:5" s="11" customFormat="1" ht="13.5" customHeight="1">
      <c r="A34" s="5" t="s">
        <v>78</v>
      </c>
      <c r="B34" s="12"/>
      <c r="C34" s="13">
        <v>59670</v>
      </c>
      <c r="D34" s="13">
        <v>0</v>
      </c>
      <c r="E34" s="13">
        <f t="shared" si="2"/>
        <v>59670</v>
      </c>
    </row>
    <row r="35" spans="1:5" s="14" customFormat="1" ht="13.5" customHeight="1">
      <c r="A35" s="5" t="s">
        <v>7</v>
      </c>
      <c r="B35" s="12"/>
      <c r="C35" s="13">
        <v>3687</v>
      </c>
      <c r="D35" s="13">
        <v>0</v>
      </c>
      <c r="E35" s="13">
        <f>SUM(C35:D35)</f>
        <v>3687</v>
      </c>
    </row>
    <row r="36" spans="1:5" s="14" customFormat="1" ht="13.5" customHeight="1">
      <c r="A36" s="5" t="s">
        <v>8</v>
      </c>
      <c r="B36" s="12"/>
      <c r="C36" s="13">
        <v>525</v>
      </c>
      <c r="D36" s="13">
        <v>0</v>
      </c>
      <c r="E36" s="13">
        <f t="shared" si="2"/>
        <v>525</v>
      </c>
    </row>
    <row r="37" spans="1:5" s="14" customFormat="1" ht="13.5" customHeight="1">
      <c r="A37" s="5" t="s">
        <v>50</v>
      </c>
      <c r="B37" s="12"/>
      <c r="C37" s="13">
        <v>21400</v>
      </c>
      <c r="D37" s="13">
        <v>0</v>
      </c>
      <c r="E37" s="13">
        <f t="shared" si="2"/>
        <v>21400</v>
      </c>
    </row>
    <row r="38" spans="1:5" s="14" customFormat="1" ht="13.5" customHeight="1">
      <c r="A38" s="5" t="s">
        <v>9</v>
      </c>
      <c r="B38" s="12"/>
      <c r="C38" s="13">
        <v>10213</v>
      </c>
      <c r="D38" s="13">
        <v>0</v>
      </c>
      <c r="E38" s="13">
        <f t="shared" si="2"/>
        <v>10213</v>
      </c>
    </row>
    <row r="39" spans="1:5" s="14" customFormat="1" ht="13.5" customHeight="1">
      <c r="A39" s="5" t="s">
        <v>11</v>
      </c>
      <c r="B39" s="12"/>
      <c r="C39" s="13">
        <v>2000</v>
      </c>
      <c r="D39" s="13">
        <v>0</v>
      </c>
      <c r="E39" s="13">
        <f t="shared" si="2"/>
        <v>2000</v>
      </c>
    </row>
    <row r="40" spans="1:5" s="14" customFormat="1" ht="13.5" customHeight="1">
      <c r="A40" s="5"/>
      <c r="B40" s="12"/>
      <c r="C40" s="13"/>
      <c r="D40" s="13"/>
      <c r="E40" s="13"/>
    </row>
    <row r="41" spans="1:5" s="14" customFormat="1" ht="15" customHeight="1">
      <c r="A41" s="5" t="s">
        <v>12</v>
      </c>
      <c r="B41" s="12" t="s">
        <v>51</v>
      </c>
      <c r="C41" s="13">
        <f>SUM(C42)</f>
        <v>3000</v>
      </c>
      <c r="D41" s="13">
        <f>SUM(D42)</f>
        <v>0</v>
      </c>
      <c r="E41" s="13">
        <f>SUM(C41:D41)</f>
        <v>3000</v>
      </c>
    </row>
    <row r="42" spans="1:5" s="14" customFormat="1" ht="13.5" customHeight="1">
      <c r="A42" s="5" t="s">
        <v>11</v>
      </c>
      <c r="B42" s="12"/>
      <c r="C42" s="13">
        <v>3000</v>
      </c>
      <c r="D42" s="13">
        <v>0</v>
      </c>
      <c r="E42" s="13">
        <f>SUM(C42:D42)</f>
        <v>3000</v>
      </c>
    </row>
    <row r="43" spans="1:5" s="14" customFormat="1" ht="13.5" customHeight="1">
      <c r="A43" s="5"/>
      <c r="B43" s="12"/>
      <c r="C43" s="13"/>
      <c r="D43" s="13"/>
      <c r="E43" s="13"/>
    </row>
    <row r="44" spans="1:5" s="14" customFormat="1" ht="15" customHeight="1">
      <c r="A44" s="5" t="s">
        <v>79</v>
      </c>
      <c r="B44" s="12" t="s">
        <v>80</v>
      </c>
      <c r="C44" s="13">
        <v>204</v>
      </c>
      <c r="D44" s="13">
        <f>SUM(D45:D45)</f>
        <v>0</v>
      </c>
      <c r="E44" s="13">
        <f>SUM(C44:D44)</f>
        <v>204</v>
      </c>
    </row>
    <row r="45" spans="1:5" s="14" customFormat="1" ht="13.5" customHeight="1">
      <c r="A45" s="5" t="s">
        <v>11</v>
      </c>
      <c r="B45" s="12"/>
      <c r="C45" s="13">
        <v>204</v>
      </c>
      <c r="D45" s="13">
        <v>0</v>
      </c>
      <c r="E45" s="13">
        <f>SUM(C45:D45)</f>
        <v>204</v>
      </c>
    </row>
    <row r="46" spans="1:5" s="14" customFormat="1" ht="25.5" customHeight="1">
      <c r="A46" s="5"/>
      <c r="B46" s="12"/>
      <c r="C46" s="13"/>
      <c r="D46" s="13"/>
      <c r="E46" s="13"/>
    </row>
    <row r="47" spans="1:5" s="14" customFormat="1" ht="15" customHeight="1">
      <c r="A47" s="5" t="s">
        <v>13</v>
      </c>
      <c r="B47" s="12" t="s">
        <v>52</v>
      </c>
      <c r="C47" s="13">
        <f>SUM(C48:C60)</f>
        <v>288269</v>
      </c>
      <c r="D47" s="13">
        <f>SUM(D48:D60)</f>
        <v>0</v>
      </c>
      <c r="E47" s="13">
        <f aca="true" t="shared" si="3" ref="E47:E60">SUM(C47:D47)</f>
        <v>288269</v>
      </c>
    </row>
    <row r="48" spans="1:5" s="14" customFormat="1" ht="13.5" customHeight="1">
      <c r="A48" s="5" t="s">
        <v>14</v>
      </c>
      <c r="B48" s="12"/>
      <c r="C48" s="13">
        <v>508</v>
      </c>
      <c r="D48" s="13">
        <v>0</v>
      </c>
      <c r="E48" s="13">
        <f t="shared" si="3"/>
        <v>508</v>
      </c>
    </row>
    <row r="49" spans="1:5" s="14" customFormat="1" ht="13.5" customHeight="1">
      <c r="A49" s="5" t="s">
        <v>5</v>
      </c>
      <c r="B49" s="12"/>
      <c r="C49" s="13">
        <v>180180</v>
      </c>
      <c r="D49" s="13">
        <v>-4730</v>
      </c>
      <c r="E49" s="13">
        <f t="shared" si="3"/>
        <v>175450</v>
      </c>
    </row>
    <row r="50" spans="1:5" s="14" customFormat="1" ht="13.5" customHeight="1">
      <c r="A50" s="5" t="s">
        <v>6</v>
      </c>
      <c r="B50" s="12"/>
      <c r="C50" s="13">
        <v>11115</v>
      </c>
      <c r="D50" s="13">
        <v>0</v>
      </c>
      <c r="E50" s="13">
        <f t="shared" si="3"/>
        <v>11115</v>
      </c>
    </row>
    <row r="51" spans="1:5" s="14" customFormat="1" ht="13.5" customHeight="1">
      <c r="A51" s="5" t="s">
        <v>7</v>
      </c>
      <c r="B51" s="12"/>
      <c r="C51" s="13">
        <v>33535</v>
      </c>
      <c r="D51" s="13">
        <v>-835</v>
      </c>
      <c r="E51" s="13">
        <f t="shared" si="3"/>
        <v>32700</v>
      </c>
    </row>
    <row r="52" spans="1:5" s="11" customFormat="1" ht="13.5" customHeight="1">
      <c r="A52" s="5" t="s">
        <v>8</v>
      </c>
      <c r="B52" s="12"/>
      <c r="C52" s="13">
        <v>4635</v>
      </c>
      <c r="D52" s="13">
        <v>-115</v>
      </c>
      <c r="E52" s="13">
        <f t="shared" si="3"/>
        <v>4520</v>
      </c>
    </row>
    <row r="53" spans="1:5" s="11" customFormat="1" ht="13.5" customHeight="1">
      <c r="A53" s="5" t="s">
        <v>50</v>
      </c>
      <c r="B53" s="12"/>
      <c r="C53" s="13">
        <v>11400</v>
      </c>
      <c r="D53" s="13">
        <v>0</v>
      </c>
      <c r="E53" s="13">
        <f t="shared" si="3"/>
        <v>11400</v>
      </c>
    </row>
    <row r="54" spans="1:5" s="14" customFormat="1" ht="13.5" customHeight="1">
      <c r="A54" s="5" t="s">
        <v>9</v>
      </c>
      <c r="B54" s="12"/>
      <c r="C54" s="13">
        <v>14464</v>
      </c>
      <c r="D54" s="13">
        <v>5000</v>
      </c>
      <c r="E54" s="13">
        <f t="shared" si="3"/>
        <v>19464</v>
      </c>
    </row>
    <row r="55" spans="1:5" s="14" customFormat="1" ht="13.5" customHeight="1">
      <c r="A55" s="5" t="s">
        <v>16</v>
      </c>
      <c r="B55" s="12"/>
      <c r="C55" s="13">
        <v>110</v>
      </c>
      <c r="D55" s="13">
        <v>0</v>
      </c>
      <c r="E55" s="13">
        <f t="shared" si="3"/>
        <v>110</v>
      </c>
    </row>
    <row r="56" spans="1:5" s="14" customFormat="1" ht="13.5" customHeight="1">
      <c r="A56" s="5" t="s">
        <v>17</v>
      </c>
      <c r="B56" s="12"/>
      <c r="C56" s="13">
        <v>12700</v>
      </c>
      <c r="D56" s="13">
        <v>0</v>
      </c>
      <c r="E56" s="13">
        <f t="shared" si="3"/>
        <v>12700</v>
      </c>
    </row>
    <row r="57" spans="1:5" s="14" customFormat="1" ht="13.5" customHeight="1">
      <c r="A57" s="5" t="s">
        <v>11</v>
      </c>
      <c r="B57" s="12"/>
      <c r="C57" s="13">
        <v>10500</v>
      </c>
      <c r="D57" s="13">
        <v>680</v>
      </c>
      <c r="E57" s="13">
        <f t="shared" si="3"/>
        <v>11180</v>
      </c>
    </row>
    <row r="58" spans="1:5" s="14" customFormat="1" ht="13.5" customHeight="1">
      <c r="A58" s="5" t="s">
        <v>18</v>
      </c>
      <c r="B58" s="12"/>
      <c r="C58" s="13">
        <v>1425</v>
      </c>
      <c r="D58" s="13">
        <v>0</v>
      </c>
      <c r="E58" s="13">
        <f t="shared" si="3"/>
        <v>1425</v>
      </c>
    </row>
    <row r="59" spans="1:5" s="14" customFormat="1" ht="13.5" customHeight="1">
      <c r="A59" s="5" t="s">
        <v>20</v>
      </c>
      <c r="B59" s="12"/>
      <c r="C59" s="13">
        <v>6416</v>
      </c>
      <c r="D59" s="13">
        <v>0</v>
      </c>
      <c r="E59" s="13">
        <f t="shared" si="3"/>
        <v>6416</v>
      </c>
    </row>
    <row r="60" spans="1:5" s="14" customFormat="1" ht="13.5" customHeight="1">
      <c r="A60" s="5" t="s">
        <v>21</v>
      </c>
      <c r="B60" s="12"/>
      <c r="C60" s="13">
        <v>1281</v>
      </c>
      <c r="D60" s="13">
        <v>0</v>
      </c>
      <c r="E60" s="13">
        <f t="shared" si="3"/>
        <v>1281</v>
      </c>
    </row>
    <row r="61" spans="1:5" s="11" customFormat="1" ht="13.5" customHeight="1">
      <c r="A61" s="5"/>
      <c r="B61" s="12"/>
      <c r="C61" s="13"/>
      <c r="D61" s="13"/>
      <c r="E61" s="13"/>
    </row>
    <row r="62" spans="1:5" s="11" customFormat="1" ht="15.75" customHeight="1">
      <c r="A62" s="5" t="s">
        <v>22</v>
      </c>
      <c r="B62" s="12" t="s">
        <v>53</v>
      </c>
      <c r="C62" s="13">
        <f>SUM(C63:C72)</f>
        <v>14001042</v>
      </c>
      <c r="D62" s="13">
        <f>SUM(D63:D72)</f>
        <v>0</v>
      </c>
      <c r="E62" s="13">
        <f aca="true" t="shared" si="4" ref="E62:E67">SUM(C62:D62)</f>
        <v>14001042</v>
      </c>
    </row>
    <row r="63" spans="1:5" s="14" customFormat="1" ht="13.5" customHeight="1">
      <c r="A63" s="5" t="s">
        <v>23</v>
      </c>
      <c r="B63" s="12"/>
      <c r="C63" s="13">
        <v>13429414</v>
      </c>
      <c r="D63" s="13">
        <v>0</v>
      </c>
      <c r="E63" s="13">
        <f t="shared" si="4"/>
        <v>13429414</v>
      </c>
    </row>
    <row r="64" spans="1:5" s="11" customFormat="1" ht="13.5" customHeight="1">
      <c r="A64" s="5" t="s">
        <v>5</v>
      </c>
      <c r="B64" s="12"/>
      <c r="C64" s="13">
        <v>170000</v>
      </c>
      <c r="D64" s="13">
        <v>0</v>
      </c>
      <c r="E64" s="13">
        <f t="shared" si="4"/>
        <v>170000</v>
      </c>
    </row>
    <row r="65" spans="1:5" s="11" customFormat="1" ht="13.5" customHeight="1">
      <c r="A65" s="5" t="s">
        <v>6</v>
      </c>
      <c r="B65" s="12"/>
      <c r="C65" s="13">
        <v>6780</v>
      </c>
      <c r="D65" s="13">
        <v>0</v>
      </c>
      <c r="E65" s="13">
        <f t="shared" si="4"/>
        <v>6780</v>
      </c>
    </row>
    <row r="66" spans="1:5" s="14" customFormat="1" ht="13.5" customHeight="1">
      <c r="A66" s="5" t="s">
        <v>7</v>
      </c>
      <c r="B66" s="12"/>
      <c r="C66" s="13">
        <v>284250</v>
      </c>
      <c r="D66" s="13">
        <v>0</v>
      </c>
      <c r="E66" s="13">
        <f t="shared" si="4"/>
        <v>284250</v>
      </c>
    </row>
    <row r="67" spans="1:5" s="14" customFormat="1" ht="13.5" customHeight="1">
      <c r="A67" s="5" t="s">
        <v>8</v>
      </c>
      <c r="B67" s="12"/>
      <c r="C67" s="13">
        <v>4300</v>
      </c>
      <c r="D67" s="13">
        <v>0</v>
      </c>
      <c r="E67" s="13">
        <f t="shared" si="4"/>
        <v>4300</v>
      </c>
    </row>
    <row r="68" spans="1:5" s="11" customFormat="1" ht="13.5" customHeight="1">
      <c r="A68" s="5" t="s">
        <v>9</v>
      </c>
      <c r="B68" s="12"/>
      <c r="C68" s="13">
        <v>40000</v>
      </c>
      <c r="D68" s="13">
        <v>0</v>
      </c>
      <c r="E68" s="13">
        <f>SUM(C68:D68)</f>
        <v>40000</v>
      </c>
    </row>
    <row r="69" spans="1:5" s="11" customFormat="1" ht="13.5" customHeight="1">
      <c r="A69" s="5" t="s">
        <v>17</v>
      </c>
      <c r="B69" s="12"/>
      <c r="C69" s="13">
        <v>3000</v>
      </c>
      <c r="D69" s="13">
        <v>0</v>
      </c>
      <c r="E69" s="13">
        <f>SUM(C69:D69)</f>
        <v>3000</v>
      </c>
    </row>
    <row r="70" spans="1:5" s="14" customFormat="1" ht="13.5" customHeight="1">
      <c r="A70" s="5" t="s">
        <v>11</v>
      </c>
      <c r="B70" s="12"/>
      <c r="C70" s="13">
        <v>50270</v>
      </c>
      <c r="D70" s="13">
        <v>0</v>
      </c>
      <c r="E70" s="13">
        <f>SUM(C70:D70)</f>
        <v>50270</v>
      </c>
    </row>
    <row r="71" spans="1:5" s="11" customFormat="1" ht="13.5" customHeight="1">
      <c r="A71" s="5" t="s">
        <v>20</v>
      </c>
      <c r="B71" s="12"/>
      <c r="C71" s="13">
        <v>4950</v>
      </c>
      <c r="D71" s="13">
        <v>0</v>
      </c>
      <c r="E71" s="13">
        <f>SUM(C71:D71)</f>
        <v>4950</v>
      </c>
    </row>
    <row r="72" spans="1:5" s="11" customFormat="1" ht="13.5" customHeight="1">
      <c r="A72" s="5" t="s">
        <v>24</v>
      </c>
      <c r="B72" s="12"/>
      <c r="C72" s="13">
        <v>8078</v>
      </c>
      <c r="D72" s="13">
        <v>0</v>
      </c>
      <c r="E72" s="13">
        <f>SUM(C72:D72)</f>
        <v>8078</v>
      </c>
    </row>
    <row r="73" spans="1:5" s="11" customFormat="1" ht="13.5" customHeight="1">
      <c r="A73" s="5"/>
      <c r="B73" s="12"/>
      <c r="C73" s="13"/>
      <c r="D73" s="13"/>
      <c r="E73" s="13"/>
    </row>
    <row r="74" spans="1:5" s="14" customFormat="1" ht="15" customHeight="1">
      <c r="A74" s="5" t="s">
        <v>25</v>
      </c>
      <c r="B74" s="12" t="s">
        <v>26</v>
      </c>
      <c r="C74" s="13">
        <f>SUM(C75)</f>
        <v>203539</v>
      </c>
      <c r="D74" s="13">
        <f>SUM(D75)</f>
        <v>0</v>
      </c>
      <c r="E74" s="13">
        <f>SUM(C74:D74)</f>
        <v>203539</v>
      </c>
    </row>
    <row r="75" spans="1:5" s="14" customFormat="1" ht="13.5" customHeight="1">
      <c r="A75" s="5" t="s">
        <v>27</v>
      </c>
      <c r="B75" s="12"/>
      <c r="C75" s="13">
        <v>203539</v>
      </c>
      <c r="D75" s="13">
        <v>0</v>
      </c>
      <c r="E75" s="13">
        <f>SUM(C75:D75)</f>
        <v>203539</v>
      </c>
    </row>
    <row r="76" spans="1:5" s="14" customFormat="1" ht="13.5" customHeight="1">
      <c r="A76" s="5"/>
      <c r="B76" s="12"/>
      <c r="C76" s="13"/>
      <c r="D76" s="13"/>
      <c r="E76" s="13"/>
    </row>
    <row r="77" spans="1:5" s="14" customFormat="1" ht="15" customHeight="1">
      <c r="A77" s="5" t="s">
        <v>54</v>
      </c>
      <c r="B77" s="12" t="s">
        <v>55</v>
      </c>
      <c r="C77" s="13">
        <f>SUM(C78:C78)</f>
        <v>1801348</v>
      </c>
      <c r="D77" s="13">
        <f>SUM(D78:D78)</f>
        <v>0</v>
      </c>
      <c r="E77" s="13">
        <f>SUM(C77:D77)</f>
        <v>1801348</v>
      </c>
    </row>
    <row r="78" spans="1:5" s="14" customFormat="1" ht="13.5" customHeight="1">
      <c r="A78" s="5" t="s">
        <v>23</v>
      </c>
      <c r="B78" s="12"/>
      <c r="C78" s="13">
        <v>1801348</v>
      </c>
      <c r="D78" s="13">
        <v>0</v>
      </c>
      <c r="E78" s="13">
        <f>SUM(C78:D78)</f>
        <v>1801348</v>
      </c>
    </row>
    <row r="79" spans="1:5" s="14" customFormat="1" ht="13.5" customHeight="1">
      <c r="A79" s="5"/>
      <c r="B79" s="12"/>
      <c r="C79" s="13"/>
      <c r="D79" s="13"/>
      <c r="E79" s="13"/>
    </row>
    <row r="80" spans="1:5" s="14" customFormat="1" ht="15" customHeight="1">
      <c r="A80" s="5" t="s">
        <v>56</v>
      </c>
      <c r="B80" s="12" t="s">
        <v>57</v>
      </c>
      <c r="C80" s="13">
        <f>SUM(C81:C88)</f>
        <v>78500</v>
      </c>
      <c r="D80" s="13">
        <f>SUM(D81:D88)</f>
        <v>0</v>
      </c>
      <c r="E80" s="13">
        <f aca="true" t="shared" si="5" ref="E80:E95">SUM(C80:D80)</f>
        <v>78500</v>
      </c>
    </row>
    <row r="81" spans="1:5" s="14" customFormat="1" ht="13.5" customHeight="1">
      <c r="A81" s="5" t="s">
        <v>5</v>
      </c>
      <c r="B81" s="12"/>
      <c r="C81" s="13">
        <v>51800</v>
      </c>
      <c r="D81" s="13">
        <v>0</v>
      </c>
      <c r="E81" s="13">
        <f t="shared" si="5"/>
        <v>51800</v>
      </c>
    </row>
    <row r="82" spans="1:5" s="14" customFormat="1" ht="13.5" customHeight="1">
      <c r="A82" s="5" t="s">
        <v>7</v>
      </c>
      <c r="B82" s="12"/>
      <c r="C82" s="13">
        <v>9650</v>
      </c>
      <c r="D82" s="13">
        <v>0</v>
      </c>
      <c r="E82" s="13">
        <f t="shared" si="5"/>
        <v>9650</v>
      </c>
    </row>
    <row r="83" spans="1:5" s="14" customFormat="1" ht="13.5" customHeight="1">
      <c r="A83" s="5" t="s">
        <v>8</v>
      </c>
      <c r="B83" s="12"/>
      <c r="C83" s="13">
        <v>1250</v>
      </c>
      <c r="D83" s="13">
        <v>0</v>
      </c>
      <c r="E83" s="13">
        <f t="shared" si="5"/>
        <v>1250</v>
      </c>
    </row>
    <row r="84" spans="1:5" s="14" customFormat="1" ht="13.5" customHeight="1">
      <c r="A84" s="5" t="s">
        <v>50</v>
      </c>
      <c r="B84" s="12"/>
      <c r="C84" s="13">
        <v>4496</v>
      </c>
      <c r="D84" s="13">
        <v>0</v>
      </c>
      <c r="E84" s="13">
        <f t="shared" si="5"/>
        <v>4496</v>
      </c>
    </row>
    <row r="85" spans="1:5" s="14" customFormat="1" ht="13.5" customHeight="1">
      <c r="A85" s="5" t="s">
        <v>9</v>
      </c>
      <c r="B85" s="12"/>
      <c r="C85" s="13">
        <v>2600</v>
      </c>
      <c r="D85" s="13">
        <v>0</v>
      </c>
      <c r="E85" s="13">
        <f t="shared" si="5"/>
        <v>2600</v>
      </c>
    </row>
    <row r="86" spans="1:5" s="14" customFormat="1" ht="13.5" customHeight="1">
      <c r="A86" s="5" t="s">
        <v>11</v>
      </c>
      <c r="B86" s="12"/>
      <c r="C86" s="13">
        <v>3374</v>
      </c>
      <c r="D86" s="13">
        <v>0</v>
      </c>
      <c r="E86" s="13">
        <f t="shared" si="5"/>
        <v>3374</v>
      </c>
    </row>
    <row r="87" spans="1:5" s="11" customFormat="1" ht="13.5" customHeight="1">
      <c r="A87" s="5" t="s">
        <v>18</v>
      </c>
      <c r="B87" s="12"/>
      <c r="C87" s="13">
        <v>2700</v>
      </c>
      <c r="D87" s="13">
        <v>0</v>
      </c>
      <c r="E87" s="13">
        <f t="shared" si="5"/>
        <v>2700</v>
      </c>
    </row>
    <row r="88" spans="1:5" s="11" customFormat="1" ht="13.5" customHeight="1">
      <c r="A88" s="5" t="s">
        <v>20</v>
      </c>
      <c r="B88" s="12"/>
      <c r="C88" s="13">
        <v>2630</v>
      </c>
      <c r="D88" s="13">
        <v>0</v>
      </c>
      <c r="E88" s="13">
        <f t="shared" si="5"/>
        <v>2630</v>
      </c>
    </row>
    <row r="89" spans="1:5" s="14" customFormat="1" ht="13.5" customHeight="1">
      <c r="A89" s="5"/>
      <c r="B89" s="12"/>
      <c r="C89" s="13"/>
      <c r="D89" s="13"/>
      <c r="E89" s="13"/>
    </row>
    <row r="90" spans="1:5" s="11" customFormat="1" ht="15" customHeight="1">
      <c r="A90" s="5" t="s">
        <v>58</v>
      </c>
      <c r="B90" s="12" t="s">
        <v>59</v>
      </c>
      <c r="C90" s="13">
        <f>C91</f>
        <v>6000</v>
      </c>
      <c r="D90" s="13">
        <f>SUM(D91:D91)</f>
        <v>0</v>
      </c>
      <c r="E90" s="13">
        <f>SUM(C90:D90)</f>
        <v>6000</v>
      </c>
    </row>
    <row r="91" spans="1:5" s="11" customFormat="1" ht="13.5" customHeight="1">
      <c r="A91" s="5" t="s">
        <v>60</v>
      </c>
      <c r="B91" s="12"/>
      <c r="C91" s="13">
        <v>6000</v>
      </c>
      <c r="D91" s="13">
        <v>0</v>
      </c>
      <c r="E91" s="13">
        <f>SUM(C91:D91)</f>
        <v>6000</v>
      </c>
    </row>
    <row r="92" spans="1:5" s="11" customFormat="1" ht="27" customHeight="1">
      <c r="A92" s="10"/>
      <c r="B92" s="4" t="s">
        <v>29</v>
      </c>
      <c r="C92" s="8">
        <f>C93+C100+C103+C117+C123+C130+C157+C160+C163</f>
        <v>5798475</v>
      </c>
      <c r="D92" s="8">
        <f>D93+D100+D103+D117+D123+D130+D157+D160+D163</f>
        <v>0</v>
      </c>
      <c r="E92" s="8">
        <f t="shared" si="5"/>
        <v>5798475</v>
      </c>
    </row>
    <row r="93" spans="1:5" s="11" customFormat="1" ht="15" customHeight="1">
      <c r="A93" s="5" t="s">
        <v>30</v>
      </c>
      <c r="B93" s="10" t="s">
        <v>61</v>
      </c>
      <c r="C93" s="13">
        <f>SUM(C94:C98)</f>
        <v>113699</v>
      </c>
      <c r="D93" s="13">
        <f>SUM(D94:D98)</f>
        <v>0</v>
      </c>
      <c r="E93" s="13">
        <f>SUM(C93:D93)</f>
        <v>113699</v>
      </c>
    </row>
    <row r="94" spans="1:5" s="14" customFormat="1" ht="13.5" customHeight="1">
      <c r="A94" s="5" t="s">
        <v>17</v>
      </c>
      <c r="B94" s="10"/>
      <c r="C94" s="13">
        <v>20</v>
      </c>
      <c r="D94" s="13">
        <v>0</v>
      </c>
      <c r="E94" s="13">
        <f>SUM(C94:D94)</f>
        <v>20</v>
      </c>
    </row>
    <row r="95" spans="1:5" s="14" customFormat="1" ht="13.5" customHeight="1">
      <c r="A95" s="5" t="s">
        <v>11</v>
      </c>
      <c r="B95" s="10"/>
      <c r="C95" s="13">
        <v>40045</v>
      </c>
      <c r="D95" s="13">
        <v>0</v>
      </c>
      <c r="E95" s="13">
        <f t="shared" si="5"/>
        <v>40045</v>
      </c>
    </row>
    <row r="96" spans="1:5" s="11" customFormat="1" ht="13.5" customHeight="1">
      <c r="A96" s="5" t="s">
        <v>62</v>
      </c>
      <c r="B96" s="10"/>
      <c r="C96" s="13">
        <v>9014</v>
      </c>
      <c r="D96" s="13">
        <v>0</v>
      </c>
      <c r="E96" s="13">
        <f>SUM(C96:D96)</f>
        <v>9014</v>
      </c>
    </row>
    <row r="97" spans="1:5" s="11" customFormat="1" ht="13.5" customHeight="1">
      <c r="A97" s="5" t="s">
        <v>75</v>
      </c>
      <c r="B97" s="10"/>
      <c r="C97" s="13">
        <v>59120</v>
      </c>
      <c r="D97" s="13">
        <v>0</v>
      </c>
      <c r="E97" s="13">
        <f>SUM(C97:D97)</f>
        <v>59120</v>
      </c>
    </row>
    <row r="98" spans="1:5" s="14" customFormat="1" ht="13.5" customHeight="1">
      <c r="A98" s="5" t="s">
        <v>63</v>
      </c>
      <c r="B98" s="10"/>
      <c r="C98" s="13">
        <v>5500</v>
      </c>
      <c r="D98" s="13">
        <v>0</v>
      </c>
      <c r="E98" s="13">
        <f>SUM(C98:D98)</f>
        <v>5500</v>
      </c>
    </row>
    <row r="99" spans="1:5" s="11" customFormat="1" ht="13.5" customHeight="1">
      <c r="A99" s="5"/>
      <c r="B99" s="10"/>
      <c r="C99" s="13"/>
      <c r="D99" s="13"/>
      <c r="E99" s="13"/>
    </row>
    <row r="100" spans="1:5" s="11" customFormat="1" ht="15" customHeight="1">
      <c r="A100" s="5" t="s">
        <v>31</v>
      </c>
      <c r="B100" s="10" t="s">
        <v>64</v>
      </c>
      <c r="C100" s="13">
        <f>SUM(C101:C101)</f>
        <v>51000</v>
      </c>
      <c r="D100" s="13">
        <f>SUM(D101:D101)</f>
        <v>0</v>
      </c>
      <c r="E100" s="13">
        <f>SUM(C100:D100)</f>
        <v>51000</v>
      </c>
    </row>
    <row r="101" spans="1:5" s="14" customFormat="1" ht="13.5" customHeight="1">
      <c r="A101" s="5" t="s">
        <v>11</v>
      </c>
      <c r="B101" s="10"/>
      <c r="C101" s="13">
        <v>51000</v>
      </c>
      <c r="D101" s="13">
        <v>0</v>
      </c>
      <c r="E101" s="13">
        <f>SUM(C101:D101)</f>
        <v>51000</v>
      </c>
    </row>
    <row r="102" spans="1:5" s="14" customFormat="1" ht="13.5" customHeight="1">
      <c r="A102" s="5"/>
      <c r="B102" s="10"/>
      <c r="C102" s="13"/>
      <c r="D102" s="13"/>
      <c r="E102" s="13"/>
    </row>
    <row r="103" spans="1:5" s="14" customFormat="1" ht="15" customHeight="1">
      <c r="A103" s="5" t="s">
        <v>32</v>
      </c>
      <c r="B103" s="10" t="s">
        <v>65</v>
      </c>
      <c r="C103" s="13">
        <f>SUM(C104:C115)</f>
        <v>234545</v>
      </c>
      <c r="D103" s="13">
        <f>SUM(D104:D115)</f>
        <v>0</v>
      </c>
      <c r="E103" s="13">
        <f aca="true" t="shared" si="6" ref="E103:E115">SUM(C103:D103)</f>
        <v>234545</v>
      </c>
    </row>
    <row r="104" spans="1:5" s="14" customFormat="1" ht="13.5" customHeight="1">
      <c r="A104" s="5" t="s">
        <v>5</v>
      </c>
      <c r="B104" s="10"/>
      <c r="C104" s="13">
        <v>61131</v>
      </c>
      <c r="D104" s="13">
        <v>0</v>
      </c>
      <c r="E104" s="13">
        <f t="shared" si="6"/>
        <v>61131</v>
      </c>
    </row>
    <row r="105" spans="1:5" s="14" customFormat="1" ht="13.5" customHeight="1">
      <c r="A105" s="5" t="s">
        <v>33</v>
      </c>
      <c r="B105" s="10"/>
      <c r="C105" s="13">
        <v>73340</v>
      </c>
      <c r="D105" s="13">
        <v>0</v>
      </c>
      <c r="E105" s="13">
        <f t="shared" si="6"/>
        <v>73340</v>
      </c>
    </row>
    <row r="106" spans="1:5" s="14" customFormat="1" ht="13.5" customHeight="1">
      <c r="A106" s="5" t="s">
        <v>6</v>
      </c>
      <c r="B106" s="10"/>
      <c r="C106" s="13">
        <v>10267</v>
      </c>
      <c r="D106" s="13">
        <v>0</v>
      </c>
      <c r="E106" s="13">
        <f t="shared" si="6"/>
        <v>10267</v>
      </c>
    </row>
    <row r="107" spans="1:5" s="14" customFormat="1" ht="13.5" customHeight="1">
      <c r="A107" s="5" t="s">
        <v>7</v>
      </c>
      <c r="B107" s="10"/>
      <c r="C107" s="13">
        <v>25452</v>
      </c>
      <c r="D107" s="13">
        <v>0</v>
      </c>
      <c r="E107" s="13">
        <f t="shared" si="6"/>
        <v>25452</v>
      </c>
    </row>
    <row r="108" spans="1:5" s="14" customFormat="1" ht="13.5" customHeight="1">
      <c r="A108" s="5" t="s">
        <v>8</v>
      </c>
      <c r="B108" s="10"/>
      <c r="C108" s="13">
        <v>3299</v>
      </c>
      <c r="D108" s="13">
        <v>0</v>
      </c>
      <c r="E108" s="13">
        <f t="shared" si="6"/>
        <v>3299</v>
      </c>
    </row>
    <row r="109" spans="1:5" s="14" customFormat="1" ht="13.5" customHeight="1">
      <c r="A109" s="5" t="s">
        <v>9</v>
      </c>
      <c r="B109" s="10"/>
      <c r="C109" s="13">
        <v>12911</v>
      </c>
      <c r="D109" s="13">
        <v>0</v>
      </c>
      <c r="E109" s="13">
        <f t="shared" si="6"/>
        <v>12911</v>
      </c>
    </row>
    <row r="110" spans="1:5" s="14" customFormat="1" ht="13.5" customHeight="1">
      <c r="A110" s="5" t="s">
        <v>17</v>
      </c>
      <c r="B110" s="10"/>
      <c r="C110" s="13">
        <v>7965</v>
      </c>
      <c r="D110" s="13">
        <v>0</v>
      </c>
      <c r="E110" s="13">
        <f t="shared" si="6"/>
        <v>7965</v>
      </c>
    </row>
    <row r="111" spans="1:5" s="14" customFormat="1" ht="13.5" customHeight="1">
      <c r="A111" s="5" t="s">
        <v>11</v>
      </c>
      <c r="B111" s="10"/>
      <c r="C111" s="13">
        <v>8913</v>
      </c>
      <c r="D111" s="13">
        <v>0</v>
      </c>
      <c r="E111" s="13">
        <f t="shared" si="6"/>
        <v>8913</v>
      </c>
    </row>
    <row r="112" spans="1:5" s="11" customFormat="1" ht="13.5" customHeight="1">
      <c r="A112" s="5" t="s">
        <v>18</v>
      </c>
      <c r="B112" s="10"/>
      <c r="C112" s="13">
        <v>236</v>
      </c>
      <c r="D112" s="13">
        <v>0</v>
      </c>
      <c r="E112" s="13">
        <f t="shared" si="6"/>
        <v>236</v>
      </c>
    </row>
    <row r="113" spans="1:5" s="11" customFormat="1" ht="13.5" customHeight="1">
      <c r="A113" s="5" t="s">
        <v>19</v>
      </c>
      <c r="B113" s="10"/>
      <c r="C113" s="13">
        <v>181</v>
      </c>
      <c r="D113" s="13">
        <v>0</v>
      </c>
      <c r="E113" s="13">
        <f>SUM(C113:D113)</f>
        <v>181</v>
      </c>
    </row>
    <row r="114" spans="1:5" s="14" customFormat="1" ht="13.5" customHeight="1">
      <c r="A114" s="5" t="s">
        <v>20</v>
      </c>
      <c r="B114" s="10"/>
      <c r="C114" s="13">
        <v>3850</v>
      </c>
      <c r="D114" s="13">
        <v>0</v>
      </c>
      <c r="E114" s="13">
        <f t="shared" si="6"/>
        <v>3850</v>
      </c>
    </row>
    <row r="115" spans="1:5" s="14" customFormat="1" ht="13.5" customHeight="1">
      <c r="A115" s="5" t="s">
        <v>24</v>
      </c>
      <c r="B115" s="10"/>
      <c r="C115" s="13">
        <v>27000</v>
      </c>
      <c r="D115" s="13">
        <v>0</v>
      </c>
      <c r="E115" s="13">
        <f t="shared" si="6"/>
        <v>27000</v>
      </c>
    </row>
    <row r="116" spans="1:5" s="14" customFormat="1" ht="13.5" customHeight="1">
      <c r="A116" s="5"/>
      <c r="B116" s="10"/>
      <c r="C116" s="13"/>
      <c r="D116" s="13"/>
      <c r="E116" s="13"/>
    </row>
    <row r="117" spans="1:5" s="14" customFormat="1" ht="15" customHeight="1">
      <c r="A117" s="5" t="s">
        <v>34</v>
      </c>
      <c r="B117" s="10" t="s">
        <v>48</v>
      </c>
      <c r="C117" s="13">
        <f>SUM(C118:C121)</f>
        <v>166942</v>
      </c>
      <c r="D117" s="13">
        <f>SUM(D118:D121)</f>
        <v>0</v>
      </c>
      <c r="E117" s="13">
        <f>SUM(C117:D117)</f>
        <v>166942</v>
      </c>
    </row>
    <row r="118" spans="1:5" s="11" customFormat="1" ht="13.5" customHeight="1">
      <c r="A118" s="5" t="s">
        <v>5</v>
      </c>
      <c r="B118" s="10"/>
      <c r="C118" s="13">
        <v>129463</v>
      </c>
      <c r="D118" s="13">
        <v>0</v>
      </c>
      <c r="E118" s="13">
        <f>SUM(C118:D118)</f>
        <v>129463</v>
      </c>
    </row>
    <row r="119" spans="1:5" s="11" customFormat="1" ht="13.5" customHeight="1">
      <c r="A119" s="5" t="s">
        <v>6</v>
      </c>
      <c r="B119" s="10"/>
      <c r="C119" s="13">
        <v>10200</v>
      </c>
      <c r="D119" s="13">
        <v>0</v>
      </c>
      <c r="E119" s="13">
        <f>SUM(C119:D119)</f>
        <v>10200</v>
      </c>
    </row>
    <row r="120" spans="1:5" s="14" customFormat="1" ht="13.5" customHeight="1">
      <c r="A120" s="5" t="s">
        <v>7</v>
      </c>
      <c r="B120" s="10"/>
      <c r="C120" s="13">
        <v>23438</v>
      </c>
      <c r="D120" s="13">
        <v>0</v>
      </c>
      <c r="E120" s="13">
        <f>SUM(C120:D120)</f>
        <v>23438</v>
      </c>
    </row>
    <row r="121" spans="1:5" s="14" customFormat="1" ht="13.5" customHeight="1">
      <c r="A121" s="5" t="s">
        <v>8</v>
      </c>
      <c r="B121" s="10"/>
      <c r="C121" s="13">
        <v>3841</v>
      </c>
      <c r="D121" s="13">
        <v>0</v>
      </c>
      <c r="E121" s="13">
        <f>SUM(C121:D121)</f>
        <v>3841</v>
      </c>
    </row>
    <row r="122" spans="1:5" s="14" customFormat="1" ht="13.5" customHeight="1">
      <c r="A122" s="5"/>
      <c r="B122" s="10"/>
      <c r="C122" s="13"/>
      <c r="D122" s="13"/>
      <c r="E122" s="13"/>
    </row>
    <row r="123" spans="1:5" s="14" customFormat="1" ht="15" customHeight="1">
      <c r="A123" s="5" t="s">
        <v>35</v>
      </c>
      <c r="B123" s="10" t="s">
        <v>66</v>
      </c>
      <c r="C123" s="13">
        <f>SUM(C124:C128)</f>
        <v>15472</v>
      </c>
      <c r="D123" s="13">
        <f>SUM(D124:D128)</f>
        <v>0</v>
      </c>
      <c r="E123" s="13">
        <f aca="true" t="shared" si="7" ref="E123:E128">SUM(C123:D123)</f>
        <v>15472</v>
      </c>
    </row>
    <row r="124" spans="1:5" s="11" customFormat="1" ht="13.5" customHeight="1">
      <c r="A124" s="5" t="s">
        <v>7</v>
      </c>
      <c r="B124" s="10"/>
      <c r="C124" s="13">
        <v>1171</v>
      </c>
      <c r="D124" s="13">
        <v>0</v>
      </c>
      <c r="E124" s="13">
        <f t="shared" si="7"/>
        <v>1171</v>
      </c>
    </row>
    <row r="125" spans="1:5" s="11" customFormat="1" ht="13.5" customHeight="1">
      <c r="A125" s="5" t="s">
        <v>8</v>
      </c>
      <c r="B125" s="10"/>
      <c r="C125" s="13">
        <v>176</v>
      </c>
      <c r="D125" s="13">
        <v>0</v>
      </c>
      <c r="E125" s="13">
        <f t="shared" si="7"/>
        <v>176</v>
      </c>
    </row>
    <row r="126" spans="1:5" s="14" customFormat="1" ht="13.5" customHeight="1">
      <c r="A126" s="5" t="s">
        <v>50</v>
      </c>
      <c r="B126" s="10"/>
      <c r="C126" s="13">
        <v>7900</v>
      </c>
      <c r="D126" s="13">
        <v>0</v>
      </c>
      <c r="E126" s="13">
        <f t="shared" si="7"/>
        <v>7900</v>
      </c>
    </row>
    <row r="127" spans="1:5" s="14" customFormat="1" ht="13.5" customHeight="1">
      <c r="A127" s="5" t="s">
        <v>9</v>
      </c>
      <c r="B127" s="10"/>
      <c r="C127" s="13">
        <v>1225</v>
      </c>
      <c r="D127" s="13">
        <v>0</v>
      </c>
      <c r="E127" s="13">
        <f t="shared" si="7"/>
        <v>1225</v>
      </c>
    </row>
    <row r="128" spans="1:5" s="14" customFormat="1" ht="13.5" customHeight="1">
      <c r="A128" s="5" t="s">
        <v>11</v>
      </c>
      <c r="B128" s="10"/>
      <c r="C128" s="13">
        <v>5000</v>
      </c>
      <c r="D128" s="13">
        <v>0</v>
      </c>
      <c r="E128" s="13">
        <f t="shared" si="7"/>
        <v>5000</v>
      </c>
    </row>
    <row r="129" spans="1:5" s="14" customFormat="1" ht="13.5" customHeight="1">
      <c r="A129" s="5"/>
      <c r="B129" s="10"/>
      <c r="C129" s="13"/>
      <c r="D129" s="13"/>
      <c r="E129" s="13"/>
    </row>
    <row r="130" spans="1:5" s="14" customFormat="1" ht="15" customHeight="1">
      <c r="A130" s="5" t="s">
        <v>36</v>
      </c>
      <c r="B130" s="10" t="s">
        <v>67</v>
      </c>
      <c r="C130" s="13">
        <f>SUM(C131:C155)</f>
        <v>5037259</v>
      </c>
      <c r="D130" s="13">
        <f>SUM(D131:D155)</f>
        <v>0</v>
      </c>
      <c r="E130" s="13">
        <f aca="true" t="shared" si="8" ref="E130:E155">SUM(C130:D130)</f>
        <v>5037259</v>
      </c>
    </row>
    <row r="131" spans="1:7" s="14" customFormat="1" ht="13.5" customHeight="1">
      <c r="A131" s="5" t="s">
        <v>68</v>
      </c>
      <c r="B131" s="10"/>
      <c r="C131" s="13">
        <v>363615</v>
      </c>
      <c r="D131" s="13">
        <v>0</v>
      </c>
      <c r="E131" s="13">
        <f t="shared" si="8"/>
        <v>363615</v>
      </c>
      <c r="G131" s="15">
        <f>SUM(E131:E154)</f>
        <v>4908259</v>
      </c>
    </row>
    <row r="132" spans="1:5" s="14" customFormat="1" ht="13.5" customHeight="1">
      <c r="A132" s="5" t="s">
        <v>5</v>
      </c>
      <c r="B132" s="10"/>
      <c r="C132" s="13">
        <v>13806</v>
      </c>
      <c r="D132" s="13">
        <v>0</v>
      </c>
      <c r="E132" s="13">
        <f t="shared" si="8"/>
        <v>13806</v>
      </c>
    </row>
    <row r="133" spans="1:5" s="14" customFormat="1" ht="13.5" customHeight="1">
      <c r="A133" s="5" t="s">
        <v>33</v>
      </c>
      <c r="B133" s="10"/>
      <c r="C133" s="13">
        <v>17200</v>
      </c>
      <c r="D133" s="13">
        <v>0</v>
      </c>
      <c r="E133" s="13">
        <f t="shared" si="8"/>
        <v>17200</v>
      </c>
    </row>
    <row r="134" spans="1:5" s="14" customFormat="1" ht="13.5" customHeight="1">
      <c r="A134" s="5" t="s">
        <v>6</v>
      </c>
      <c r="B134" s="10"/>
      <c r="C134" s="13">
        <v>1952</v>
      </c>
      <c r="D134" s="13">
        <v>0</v>
      </c>
      <c r="E134" s="13">
        <f t="shared" si="8"/>
        <v>1952</v>
      </c>
    </row>
    <row r="135" spans="1:5" s="14" customFormat="1" ht="13.5" customHeight="1">
      <c r="A135" s="5" t="s">
        <v>37</v>
      </c>
      <c r="B135" s="10"/>
      <c r="C135" s="13">
        <v>3185991</v>
      </c>
      <c r="D135" s="13">
        <v>0</v>
      </c>
      <c r="E135" s="13">
        <f t="shared" si="8"/>
        <v>3185991</v>
      </c>
    </row>
    <row r="136" spans="1:5" s="14" customFormat="1" ht="13.5" customHeight="1">
      <c r="A136" s="5" t="s">
        <v>38</v>
      </c>
      <c r="B136" s="10"/>
      <c r="C136" s="13">
        <v>188818</v>
      </c>
      <c r="D136" s="13">
        <v>0</v>
      </c>
      <c r="E136" s="13">
        <f t="shared" si="8"/>
        <v>188818</v>
      </c>
    </row>
    <row r="137" spans="1:5" s="14" customFormat="1" ht="13.5" customHeight="1">
      <c r="A137" s="5" t="s">
        <v>39</v>
      </c>
      <c r="B137" s="10"/>
      <c r="C137" s="13">
        <v>267009</v>
      </c>
      <c r="D137" s="13">
        <v>0</v>
      </c>
      <c r="E137" s="13">
        <f t="shared" si="8"/>
        <v>267009</v>
      </c>
    </row>
    <row r="138" spans="1:5" s="14" customFormat="1" ht="13.5" customHeight="1">
      <c r="A138" s="5" t="s">
        <v>7</v>
      </c>
      <c r="B138" s="10"/>
      <c r="C138" s="13">
        <v>46844</v>
      </c>
      <c r="D138" s="13">
        <v>0</v>
      </c>
      <c r="E138" s="13">
        <f t="shared" si="8"/>
        <v>46844</v>
      </c>
    </row>
    <row r="139" spans="1:5" s="14" customFormat="1" ht="13.5" customHeight="1">
      <c r="A139" s="5" t="s">
        <v>8</v>
      </c>
      <c r="B139" s="10"/>
      <c r="C139" s="13">
        <v>700</v>
      </c>
      <c r="D139" s="13">
        <v>0</v>
      </c>
      <c r="E139" s="13">
        <f t="shared" si="8"/>
        <v>700</v>
      </c>
    </row>
    <row r="140" spans="1:5" s="14" customFormat="1" ht="13.5" customHeight="1">
      <c r="A140" s="5" t="s">
        <v>50</v>
      </c>
      <c r="B140" s="10"/>
      <c r="C140" s="13">
        <v>1940</v>
      </c>
      <c r="D140" s="13">
        <v>0</v>
      </c>
      <c r="E140" s="13">
        <f t="shared" si="8"/>
        <v>1940</v>
      </c>
    </row>
    <row r="141" spans="1:5" s="14" customFormat="1" ht="13.5" customHeight="1">
      <c r="A141" s="5" t="s">
        <v>69</v>
      </c>
      <c r="B141" s="10"/>
      <c r="C141" s="13">
        <v>224170</v>
      </c>
      <c r="D141" s="13">
        <v>0</v>
      </c>
      <c r="E141" s="13">
        <f t="shared" si="8"/>
        <v>224170</v>
      </c>
    </row>
    <row r="142" spans="1:5" s="14" customFormat="1" ht="13.5" customHeight="1">
      <c r="A142" s="5" t="s">
        <v>9</v>
      </c>
      <c r="B142" s="10"/>
      <c r="C142" s="13">
        <v>321396</v>
      </c>
      <c r="D142" s="13">
        <v>0</v>
      </c>
      <c r="E142" s="13">
        <f t="shared" si="8"/>
        <v>321396</v>
      </c>
    </row>
    <row r="143" spans="1:5" s="14" customFormat="1" ht="13.5" customHeight="1">
      <c r="A143" s="5" t="s">
        <v>15</v>
      </c>
      <c r="B143" s="10"/>
      <c r="C143" s="13">
        <v>4236</v>
      </c>
      <c r="D143" s="13">
        <v>0</v>
      </c>
      <c r="E143" s="13">
        <f t="shared" si="8"/>
        <v>4236</v>
      </c>
    </row>
    <row r="144" spans="1:5" s="14" customFormat="1" ht="13.5" customHeight="1">
      <c r="A144" s="5" t="s">
        <v>17</v>
      </c>
      <c r="B144" s="10"/>
      <c r="C144" s="13">
        <v>118000</v>
      </c>
      <c r="D144" s="13">
        <v>0</v>
      </c>
      <c r="E144" s="13">
        <f t="shared" si="8"/>
        <v>118000</v>
      </c>
    </row>
    <row r="145" spans="1:5" s="14" customFormat="1" ht="13.5" customHeight="1">
      <c r="A145" s="5" t="s">
        <v>28</v>
      </c>
      <c r="B145" s="10"/>
      <c r="C145" s="13">
        <v>35000</v>
      </c>
      <c r="D145" s="13">
        <v>0</v>
      </c>
      <c r="E145" s="13">
        <f t="shared" si="8"/>
        <v>35000</v>
      </c>
    </row>
    <row r="146" spans="1:5" s="14" customFormat="1" ht="13.5" customHeight="1">
      <c r="A146" s="5" t="s">
        <v>40</v>
      </c>
      <c r="B146" s="10"/>
      <c r="C146" s="13">
        <v>22000</v>
      </c>
      <c r="D146" s="13">
        <v>0</v>
      </c>
      <c r="E146" s="13">
        <f t="shared" si="8"/>
        <v>22000</v>
      </c>
    </row>
    <row r="147" spans="1:5" s="14" customFormat="1" ht="13.5" customHeight="1">
      <c r="A147" s="5" t="s">
        <v>11</v>
      </c>
      <c r="B147" s="10"/>
      <c r="C147" s="13">
        <v>59000</v>
      </c>
      <c r="D147" s="13">
        <v>0</v>
      </c>
      <c r="E147" s="13">
        <f t="shared" si="8"/>
        <v>59000</v>
      </c>
    </row>
    <row r="148" spans="1:5" s="11" customFormat="1" ht="13.5" customHeight="1">
      <c r="A148" s="5" t="s">
        <v>70</v>
      </c>
      <c r="B148" s="10"/>
      <c r="C148" s="13">
        <v>1793</v>
      </c>
      <c r="D148" s="13">
        <v>0</v>
      </c>
      <c r="E148" s="13">
        <f>SUM(C148:D148)</f>
        <v>1793</v>
      </c>
    </row>
    <row r="149" spans="1:5" s="11" customFormat="1" ht="13.5" customHeight="1">
      <c r="A149" s="5" t="s">
        <v>18</v>
      </c>
      <c r="B149" s="10"/>
      <c r="C149" s="13">
        <v>11732</v>
      </c>
      <c r="D149" s="13">
        <v>0</v>
      </c>
      <c r="E149" s="13">
        <f t="shared" si="8"/>
        <v>11732</v>
      </c>
    </row>
    <row r="150" spans="1:5" s="11" customFormat="1" ht="13.5" customHeight="1">
      <c r="A150" s="5" t="s">
        <v>19</v>
      </c>
      <c r="B150" s="10"/>
      <c r="C150" s="13">
        <v>2347</v>
      </c>
      <c r="D150" s="13">
        <v>0</v>
      </c>
      <c r="E150" s="13">
        <f t="shared" si="8"/>
        <v>2347</v>
      </c>
    </row>
    <row r="151" spans="1:5" s="11" customFormat="1" ht="13.5" customHeight="1">
      <c r="A151" s="5" t="s">
        <v>20</v>
      </c>
      <c r="B151" s="10"/>
      <c r="C151" s="13">
        <v>1834</v>
      </c>
      <c r="D151" s="13">
        <v>0</v>
      </c>
      <c r="E151" s="13">
        <f t="shared" si="8"/>
        <v>1834</v>
      </c>
    </row>
    <row r="152" spans="1:5" s="11" customFormat="1" ht="13.5" customHeight="1">
      <c r="A152" s="5" t="s">
        <v>21</v>
      </c>
      <c r="B152" s="10"/>
      <c r="C152" s="13">
        <v>17616</v>
      </c>
      <c r="D152" s="13">
        <v>0</v>
      </c>
      <c r="E152" s="13">
        <f t="shared" si="8"/>
        <v>17616</v>
      </c>
    </row>
    <row r="153" spans="1:5" s="11" customFormat="1" ht="13.5" customHeight="1">
      <c r="A153" s="5" t="s">
        <v>41</v>
      </c>
      <c r="B153" s="10"/>
      <c r="C153" s="13">
        <v>586</v>
      </c>
      <c r="D153" s="13">
        <v>0</v>
      </c>
      <c r="E153" s="13">
        <f t="shared" si="8"/>
        <v>586</v>
      </c>
    </row>
    <row r="154" spans="1:5" s="11" customFormat="1" ht="13.5" customHeight="1">
      <c r="A154" s="5" t="s">
        <v>42</v>
      </c>
      <c r="B154" s="10"/>
      <c r="C154" s="13">
        <v>674</v>
      </c>
      <c r="D154" s="13">
        <v>0</v>
      </c>
      <c r="E154" s="13">
        <f t="shared" si="8"/>
        <v>674</v>
      </c>
    </row>
    <row r="155" spans="1:5" s="11" customFormat="1" ht="13.5" customHeight="1">
      <c r="A155" s="5" t="s">
        <v>24</v>
      </c>
      <c r="B155" s="10"/>
      <c r="C155" s="13">
        <v>129000</v>
      </c>
      <c r="D155" s="13">
        <v>0</v>
      </c>
      <c r="E155" s="13">
        <f t="shared" si="8"/>
        <v>129000</v>
      </c>
    </row>
    <row r="156" spans="1:5" s="11" customFormat="1" ht="13.5" customHeight="1">
      <c r="A156" s="5"/>
      <c r="B156" s="10"/>
      <c r="C156" s="13"/>
      <c r="D156" s="13"/>
      <c r="E156" s="13"/>
    </row>
    <row r="157" spans="1:5" s="14" customFormat="1" ht="15" customHeight="1">
      <c r="A157" s="5" t="s">
        <v>43</v>
      </c>
      <c r="B157" s="10" t="s">
        <v>26</v>
      </c>
      <c r="C157" s="13">
        <f>SUM(C158)</f>
        <v>32471</v>
      </c>
      <c r="D157" s="13">
        <f>SUM(D158)</f>
        <v>0</v>
      </c>
      <c r="E157" s="13">
        <f>SUM(C157:D157)</f>
        <v>32471</v>
      </c>
    </row>
    <row r="158" spans="1:5" s="11" customFormat="1" ht="13.5" customHeight="1">
      <c r="A158" s="5" t="s">
        <v>27</v>
      </c>
      <c r="B158" s="10"/>
      <c r="C158" s="13">
        <v>32471</v>
      </c>
      <c r="D158" s="13">
        <v>0</v>
      </c>
      <c r="E158" s="13">
        <f>SUM(C158:D158)</f>
        <v>32471</v>
      </c>
    </row>
    <row r="159" spans="1:5" s="11" customFormat="1" ht="13.5" customHeight="1">
      <c r="A159" s="5"/>
      <c r="B159" s="10"/>
      <c r="C159" s="13"/>
      <c r="D159" s="13"/>
      <c r="E159" s="13"/>
    </row>
    <row r="160" spans="1:5" s="14" customFormat="1" ht="15" customHeight="1">
      <c r="A160" s="5" t="s">
        <v>22</v>
      </c>
      <c r="B160" s="10" t="s">
        <v>53</v>
      </c>
      <c r="C160" s="13">
        <f>SUM(C161)</f>
        <v>6754</v>
      </c>
      <c r="D160" s="13">
        <f>SUM(D161)</f>
        <v>0</v>
      </c>
      <c r="E160" s="13">
        <f>SUM(C160:D160)</f>
        <v>6754</v>
      </c>
    </row>
    <row r="161" spans="1:5" s="11" customFormat="1" ht="13.5" customHeight="1">
      <c r="A161" s="5" t="s">
        <v>23</v>
      </c>
      <c r="B161" s="10"/>
      <c r="C161" s="13">
        <v>6754</v>
      </c>
      <c r="D161" s="13">
        <v>0</v>
      </c>
      <c r="E161" s="13">
        <f>SUM(C161:D161)</f>
        <v>6754</v>
      </c>
    </row>
    <row r="162" spans="1:5" s="11" customFormat="1" ht="13.5" customHeight="1">
      <c r="A162" s="5"/>
      <c r="B162" s="10"/>
      <c r="C162" s="13"/>
      <c r="D162" s="13"/>
      <c r="E162" s="13"/>
    </row>
    <row r="163" spans="1:5" s="14" customFormat="1" ht="15" customHeight="1">
      <c r="A163" s="5" t="s">
        <v>44</v>
      </c>
      <c r="B163" s="10" t="s">
        <v>71</v>
      </c>
      <c r="C163" s="13">
        <f>SUM(C164:C172)</f>
        <v>140333</v>
      </c>
      <c r="D163" s="13">
        <f>SUM(D164:D172)</f>
        <v>0</v>
      </c>
      <c r="E163" s="13">
        <f aca="true" t="shared" si="9" ref="E163:E172">SUM(C163:D163)</f>
        <v>140333</v>
      </c>
    </row>
    <row r="164" spans="1:5" s="14" customFormat="1" ht="13.5" customHeight="1">
      <c r="A164" s="16" t="s">
        <v>5</v>
      </c>
      <c r="B164" s="10"/>
      <c r="C164" s="17">
        <v>67700</v>
      </c>
      <c r="D164" s="17">
        <v>0</v>
      </c>
      <c r="E164" s="13">
        <f t="shared" si="9"/>
        <v>67700</v>
      </c>
    </row>
    <row r="165" spans="1:5" s="14" customFormat="1" ht="13.5" customHeight="1">
      <c r="A165" s="16" t="s">
        <v>6</v>
      </c>
      <c r="B165" s="10"/>
      <c r="C165" s="17">
        <v>6383</v>
      </c>
      <c r="D165" s="17">
        <v>0</v>
      </c>
      <c r="E165" s="13">
        <f t="shared" si="9"/>
        <v>6383</v>
      </c>
    </row>
    <row r="166" spans="1:5" s="14" customFormat="1" ht="13.5" customHeight="1">
      <c r="A166" s="16" t="s">
        <v>7</v>
      </c>
      <c r="B166" s="10"/>
      <c r="C166" s="17">
        <v>13000</v>
      </c>
      <c r="D166" s="17">
        <v>0</v>
      </c>
      <c r="E166" s="13">
        <f t="shared" si="9"/>
        <v>13000</v>
      </c>
    </row>
    <row r="167" spans="1:5" s="14" customFormat="1" ht="13.5" customHeight="1">
      <c r="A167" s="16" t="s">
        <v>8</v>
      </c>
      <c r="B167" s="10"/>
      <c r="C167" s="17">
        <v>1800</v>
      </c>
      <c r="D167" s="17">
        <v>0</v>
      </c>
      <c r="E167" s="13">
        <f t="shared" si="9"/>
        <v>1800</v>
      </c>
    </row>
    <row r="168" spans="1:5" s="14" customFormat="1" ht="13.5" customHeight="1">
      <c r="A168" s="16" t="s">
        <v>50</v>
      </c>
      <c r="B168" s="10"/>
      <c r="C168" s="17">
        <v>29652</v>
      </c>
      <c r="D168" s="17">
        <v>0</v>
      </c>
      <c r="E168" s="13">
        <f t="shared" si="9"/>
        <v>29652</v>
      </c>
    </row>
    <row r="169" spans="1:5" s="14" customFormat="1" ht="13.5" customHeight="1">
      <c r="A169" s="16" t="s">
        <v>9</v>
      </c>
      <c r="B169" s="10"/>
      <c r="C169" s="17">
        <v>8350</v>
      </c>
      <c r="D169" s="17">
        <v>50</v>
      </c>
      <c r="E169" s="13">
        <f t="shared" si="9"/>
        <v>8400</v>
      </c>
    </row>
    <row r="170" spans="1:5" s="14" customFormat="1" ht="13.5" customHeight="1">
      <c r="A170" s="16" t="s">
        <v>11</v>
      </c>
      <c r="B170" s="10"/>
      <c r="C170" s="17">
        <v>10800</v>
      </c>
      <c r="D170" s="17">
        <v>-50</v>
      </c>
      <c r="E170" s="13">
        <f t="shared" si="9"/>
        <v>10750</v>
      </c>
    </row>
    <row r="171" spans="1:5" s="11" customFormat="1" ht="13.5" customHeight="1">
      <c r="A171" s="16" t="s">
        <v>18</v>
      </c>
      <c r="B171" s="10"/>
      <c r="C171" s="17">
        <v>142</v>
      </c>
      <c r="D171" s="17">
        <v>0</v>
      </c>
      <c r="E171" s="13">
        <f t="shared" si="9"/>
        <v>142</v>
      </c>
    </row>
    <row r="172" spans="1:5" s="11" customFormat="1" ht="13.5" customHeight="1">
      <c r="A172" s="16" t="s">
        <v>20</v>
      </c>
      <c r="B172" s="10"/>
      <c r="C172" s="17">
        <v>2506</v>
      </c>
      <c r="D172" s="17">
        <v>0</v>
      </c>
      <c r="E172" s="13">
        <f t="shared" si="9"/>
        <v>2506</v>
      </c>
    </row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</sheetData>
  <mergeCells count="3">
    <mergeCell ref="A6:E6"/>
    <mergeCell ref="C2:D2"/>
    <mergeCell ref="C4:D4"/>
  </mergeCells>
  <printOptions/>
  <pageMargins left="0.7874015748031497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2005-12-30T09:35:55Z</cp:lastPrinted>
  <dcterms:created xsi:type="dcterms:W3CDTF">2004-06-07T08:24:35Z</dcterms:created>
  <dcterms:modified xsi:type="dcterms:W3CDTF">2006-01-23T08:35:11Z</dcterms:modified>
  <cp:category/>
  <cp:version/>
  <cp:contentType/>
  <cp:contentStatus/>
</cp:coreProperties>
</file>