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'Arkusz1'!$A$1:$Q$47</definedName>
    <definedName name="_xlnm.Print_Titles" localSheetId="0">'Arkusz1'!$8:$15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<sst xmlns="http://schemas.openxmlformats.org/spreadsheetml/2006/main" count="77" uniqueCount="64">
  <si>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Programy i projekty realizowane                           </t>
  </si>
  <si>
    <t>ze środków funduszy strukturalnych i Funduszu Spójności ( art. 124 ust. 1 pkt 4a ustawy o finansach publicznych)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</si>
  <si>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</si>
  <si>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</si>
  <si>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</si>
  <si>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</si>
  <si>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</si>
  <si>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</si>
  <si>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</si>
  <si>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</si>
  <si>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</si>
  <si>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2005 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</si>
  <si>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</si>
  <si>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</si>
  <si>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</si>
  <si>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</si>
  <si>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</si>
  <si>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</si>
  <si>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</si>
  <si>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</si>
  <si>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</si>
  <si>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</si>
  <si>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</si>
  <si>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</si>
  <si>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</si>
  <si>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</si>
  <si>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</si>
  <si>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</si>
  <si>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</si>
  <si>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</si>
  <si>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</si>
  <si>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 xml:space="preserve"> Program: Fundusz Spójności</t>
  </si>
  <si>
    <t xml:space="preserve">  Priorytet: Sektor Środowisko</t>
  </si>
  <si>
    <t xml:space="preserve">    Działanie: Uzdatnianie                            i dostawa wody pitnej                                     i oczyszczalnia ścieków</t>
  </si>
  <si>
    <t xml:space="preserve"> nazwa projektu: Modernizacja                        i rozbudowa oczyszczlni ścieków               w Piotrkowie Trybunalskim</t>
  </si>
  <si>
    <t>900 - 90095</t>
  </si>
  <si>
    <t>z tego                      2004</t>
  </si>
  <si>
    <t>1.2</t>
  </si>
  <si>
    <t>Program: ZPORR</t>
  </si>
  <si>
    <t xml:space="preserve">   Priorytet: Rozbudowa                                     i modernizacja infrastruktury służacej wzmacnianiu konkurencyjności regionu.</t>
  </si>
  <si>
    <t xml:space="preserve">     Działanie: 1.1.Modernizacja                                     i rozbudowa regionalnego układu transportowego........................</t>
  </si>
  <si>
    <t xml:space="preserve">     nazwa projektu: Poprawa dostępności komunikacyjnej Piotrkowa Trybunalskiego poprzez modernizacje trasy WZ na odcinku ul. AK do torów PKP</t>
  </si>
  <si>
    <t>312 drogi</t>
  </si>
  <si>
    <t>600 - 60015</t>
  </si>
  <si>
    <t xml:space="preserve"> Program: ZPORR</t>
  </si>
  <si>
    <t>............</t>
  </si>
  <si>
    <t>II</t>
  </si>
  <si>
    <t>Wydatki bieżące razem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</si>
  <si>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</si>
  <si>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</si>
  <si>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</si>
  <si>
    <t xml:space="preserve">    Działanie: 2.2. Wyrównywanie szans edukacyjnych poprzez programy stypendialne</t>
  </si>
  <si>
    <t>z tego                      2005</t>
  </si>
  <si>
    <t>803 - 80309</t>
  </si>
  <si>
    <t xml:space="preserve">   nazwa projektu ; "Żak" - program finansowego wsparcia studentów  z miasta Piotrkowa Tryb.</t>
  </si>
  <si>
    <t xml:space="preserve">  Priorytet: 2. Wzmocnienie rozwoju zasobów ludzkich w regionach.</t>
  </si>
  <si>
    <t>2.1</t>
  </si>
  <si>
    <t>2.2</t>
  </si>
  <si>
    <t xml:space="preserve">   nazwa projektu ; "Żaczek" - program finansowego wsparcia młodzieży z terenów wiejskich</t>
  </si>
  <si>
    <t>854 - 85415</t>
  </si>
  <si>
    <t>Rady Miasta w Piotrkowie  Tryb.</t>
  </si>
  <si>
    <t>Załącznik nr 6</t>
  </si>
  <si>
    <t>do Uchwały Nr  XLII / 722 / 05</t>
  </si>
  <si>
    <t>z dnia  9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</si>
</sst>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.57421875" style="0" customWidth="1"/>
    <col min="2" max="2" width="24.57421875" style="1" customWidth="1"/>
    <col min="3" max="3" width="8.140625" style="0" customWidth="1"/>
    <col min="4" max="4" width="7.8515625" style="1" customWidth="1"/>
    <col min="5" max="5" width="8.7109375" style="1" customWidth="1"/>
    <col min="6" max="6" width="8.57421875" style="1" customWidth="1"/>
    <col min="7" max="7" width="8.8515625" style="1" customWidth="1"/>
    <col min="8" max="8" width="8.00390625" style="1" customWidth="1"/>
    <col min="9" max="9" width="8.28125" style="1" customWidth="1"/>
    <col min="10" max="10" width="8.00390625" style="1" customWidth="1"/>
    <col min="11" max="11" width="6.7109375" style="1" customWidth="1"/>
    <col min="12" max="12" width="7.421875" style="1" customWidth="1"/>
    <col min="13" max="13" width="7.8515625" style="1" customWidth="1"/>
    <col min="14" max="14" width="8.140625" style="1" customWidth="1"/>
    <col min="15" max="15" width="6.8515625" style="1" customWidth="1"/>
    <col min="16" max="16" width="6.57421875" style="1" customWidth="1"/>
    <col min="17" max="17" width="7.57421875" style="1" customWidth="1"/>
  </cols>
  <sheetData>
    <row r="1" spans="13:17" ht="12.75">
      <c r="M1" s="28"/>
      <c r="N1" s="28" t="s">
        <v>61</v>
      </c>
      <c r="O1" s="28"/>
      <c r="P1" s="28"/>
      <c r="Q1" s="28"/>
    </row>
    <row r="2" spans="13:17" ht="12.75">
      <c r="M2" s="28"/>
      <c r="N2" s="28" t="s">
        <v>62</v>
      </c>
      <c r="O2" s="28"/>
      <c r="P2" s="28"/>
      <c r="Q2" s="28"/>
    </row>
    <row r="3" spans="13:17" ht="12.75">
      <c r="M3" s="28"/>
      <c r="N3" s="28" t="s">
        <v>60</v>
      </c>
      <c r="O3" s="28"/>
      <c r="P3" s="28"/>
      <c r="Q3" s="28"/>
    </row>
    <row r="4" spans="13:17" ht="12.75">
      <c r="M4" s="28"/>
      <c r="N4" s="28" t="s">
        <v>63</v>
      </c>
      <c r="O4" s="28"/>
      <c r="P4" s="28"/>
      <c r="Q4" s="28"/>
    </row>
    <row r="5" spans="1:48" ht="25.5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18.75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8" spans="1:17" s="5" customFormat="1" ht="16.5" customHeight="1">
      <c r="A8" s="42" t="s">
        <v>2</v>
      </c>
      <c r="B8" s="42" t="s">
        <v>3</v>
      </c>
      <c r="C8" s="42" t="s">
        <v>4</v>
      </c>
      <c r="D8" s="42" t="s">
        <v>5</v>
      </c>
      <c r="E8" s="42" t="s">
        <v>6</v>
      </c>
      <c r="F8" s="42" t="s">
        <v>7</v>
      </c>
      <c r="G8" s="42"/>
      <c r="H8" s="42" t="s">
        <v>8</v>
      </c>
      <c r="I8" s="42"/>
      <c r="J8" s="42"/>
      <c r="K8" s="42"/>
      <c r="L8" s="42"/>
      <c r="M8" s="42"/>
      <c r="N8" s="42"/>
      <c r="O8" s="42"/>
      <c r="P8" s="42"/>
      <c r="Q8" s="42"/>
    </row>
    <row r="9" spans="1:17" s="5" customFormat="1" ht="15" customHeight="1">
      <c r="A9" s="42"/>
      <c r="B9" s="42"/>
      <c r="C9" s="42"/>
      <c r="D9" s="42"/>
      <c r="E9" s="42"/>
      <c r="F9" s="42" t="s">
        <v>9</v>
      </c>
      <c r="G9" s="42" t="s">
        <v>10</v>
      </c>
      <c r="H9" s="42" t="s">
        <v>11</v>
      </c>
      <c r="I9" s="42"/>
      <c r="J9" s="42"/>
      <c r="K9" s="42"/>
      <c r="L9" s="42"/>
      <c r="M9" s="42"/>
      <c r="N9" s="42"/>
      <c r="O9" s="42"/>
      <c r="P9" s="42"/>
      <c r="Q9" s="42"/>
    </row>
    <row r="10" spans="1:17" s="5" customFormat="1" ht="12.75" customHeight="1">
      <c r="A10" s="42"/>
      <c r="B10" s="42"/>
      <c r="C10" s="42"/>
      <c r="D10" s="42"/>
      <c r="E10" s="42"/>
      <c r="F10" s="42"/>
      <c r="G10" s="42"/>
      <c r="H10" s="42" t="s">
        <v>12</v>
      </c>
      <c r="I10" s="42" t="s">
        <v>13</v>
      </c>
      <c r="J10" s="42"/>
      <c r="K10" s="42"/>
      <c r="L10" s="42"/>
      <c r="M10" s="42"/>
      <c r="N10" s="42"/>
      <c r="O10" s="42"/>
      <c r="P10" s="42"/>
      <c r="Q10" s="42"/>
    </row>
    <row r="11" spans="1:17" s="5" customFormat="1" ht="38.25" customHeight="1">
      <c r="A11" s="42"/>
      <c r="B11" s="42"/>
      <c r="C11" s="42"/>
      <c r="D11" s="42"/>
      <c r="E11" s="42"/>
      <c r="F11" s="42"/>
      <c r="G11" s="42"/>
      <c r="H11" s="42"/>
      <c r="I11" s="42" t="s">
        <v>14</v>
      </c>
      <c r="J11" s="42"/>
      <c r="K11" s="42"/>
      <c r="L11" s="42"/>
      <c r="M11" s="42" t="s">
        <v>15</v>
      </c>
      <c r="N11" s="42"/>
      <c r="O11" s="42"/>
      <c r="P11" s="42"/>
      <c r="Q11" s="42"/>
    </row>
    <row r="12" spans="1:17" s="5" customFormat="1" ht="12.75" customHeight="1">
      <c r="A12" s="42"/>
      <c r="B12" s="42"/>
      <c r="C12" s="42"/>
      <c r="D12" s="42"/>
      <c r="E12" s="42"/>
      <c r="F12" s="42"/>
      <c r="G12" s="42"/>
      <c r="H12" s="42"/>
      <c r="I12" s="42" t="s">
        <v>16</v>
      </c>
      <c r="J12" s="42" t="s">
        <v>17</v>
      </c>
      <c r="K12" s="42"/>
      <c r="L12" s="42"/>
      <c r="M12" s="42" t="s">
        <v>16</v>
      </c>
      <c r="N12" s="42" t="s">
        <v>17</v>
      </c>
      <c r="O12" s="42"/>
      <c r="P12" s="42"/>
      <c r="Q12" s="42"/>
    </row>
    <row r="13" spans="1:17" s="5" customFormat="1" ht="67.5">
      <c r="A13" s="42"/>
      <c r="B13" s="42"/>
      <c r="C13" s="42"/>
      <c r="D13" s="42"/>
      <c r="E13" s="42"/>
      <c r="F13" s="42"/>
      <c r="G13" s="42"/>
      <c r="H13" s="42"/>
      <c r="I13" s="42"/>
      <c r="J13" s="6" t="s">
        <v>18</v>
      </c>
      <c r="K13" s="6" t="s">
        <v>19</v>
      </c>
      <c r="L13" s="6" t="s">
        <v>20</v>
      </c>
      <c r="M13" s="42"/>
      <c r="N13" s="4" t="s">
        <v>21</v>
      </c>
      <c r="O13" s="4" t="s">
        <v>18</v>
      </c>
      <c r="P13" s="4" t="s">
        <v>19</v>
      </c>
      <c r="Q13" s="6" t="s">
        <v>22</v>
      </c>
    </row>
    <row r="14" spans="1:17" s="9" customFormat="1" ht="11.25">
      <c r="A14" s="7"/>
      <c r="B14" s="7"/>
      <c r="C14" s="7"/>
      <c r="D14" s="7"/>
      <c r="E14" s="7" t="s">
        <v>23</v>
      </c>
      <c r="F14" s="7"/>
      <c r="G14" s="8"/>
      <c r="H14" s="8" t="s">
        <v>24</v>
      </c>
      <c r="I14" s="7" t="s">
        <v>25</v>
      </c>
      <c r="J14" s="7"/>
      <c r="K14" s="7"/>
      <c r="L14" s="7"/>
      <c r="M14" s="7" t="s">
        <v>26</v>
      </c>
      <c r="N14" s="7"/>
      <c r="O14" s="7"/>
      <c r="P14" s="7"/>
      <c r="Q14" s="7"/>
    </row>
    <row r="15" spans="1:17" s="5" customFormat="1" ht="11.25">
      <c r="A15" s="8">
        <v>1</v>
      </c>
      <c r="B15" s="8">
        <v>2</v>
      </c>
      <c r="C15" s="7">
        <v>3</v>
      </c>
      <c r="D15" s="7">
        <v>4</v>
      </c>
      <c r="E15" s="7">
        <v>5</v>
      </c>
      <c r="F15" s="7">
        <v>6</v>
      </c>
      <c r="G15" s="8">
        <v>7</v>
      </c>
      <c r="H15" s="8">
        <v>8</v>
      </c>
      <c r="I15" s="8">
        <v>9</v>
      </c>
      <c r="J15" s="7">
        <v>10</v>
      </c>
      <c r="K15" s="7">
        <v>11</v>
      </c>
      <c r="L15" s="8">
        <v>12</v>
      </c>
      <c r="M15" s="8">
        <v>13</v>
      </c>
      <c r="N15" s="8">
        <v>14</v>
      </c>
      <c r="O15" s="7">
        <v>15</v>
      </c>
      <c r="P15" s="7">
        <v>16</v>
      </c>
      <c r="Q15" s="8">
        <v>17</v>
      </c>
    </row>
    <row r="16" spans="1:17" s="5" customFormat="1" ht="15" customHeight="1">
      <c r="A16" s="8" t="s">
        <v>27</v>
      </c>
      <c r="B16" s="10" t="s">
        <v>28</v>
      </c>
      <c r="C16" s="31" t="s">
        <v>29</v>
      </c>
      <c r="D16" s="32"/>
      <c r="E16" s="27">
        <f>SUM(F16:G16)</f>
        <v>18672398</v>
      </c>
      <c r="F16" s="27">
        <f>F20+F28</f>
        <v>9765000</v>
      </c>
      <c r="G16" s="27">
        <f>G20+G28</f>
        <v>8907398</v>
      </c>
      <c r="H16" s="27">
        <f>I16+M16</f>
        <v>1521398</v>
      </c>
      <c r="I16" s="27">
        <f aca="true" t="shared" si="0" ref="I16:Q16">I20+I28</f>
        <v>750000</v>
      </c>
      <c r="J16" s="27">
        <f t="shared" si="0"/>
        <v>569600</v>
      </c>
      <c r="K16" s="27">
        <f t="shared" si="0"/>
        <v>0</v>
      </c>
      <c r="L16" s="27">
        <f t="shared" si="0"/>
        <v>180400</v>
      </c>
      <c r="M16" s="27">
        <f t="shared" si="0"/>
        <v>771398</v>
      </c>
      <c r="N16" s="27">
        <f t="shared" si="0"/>
        <v>771398</v>
      </c>
      <c r="O16" s="27">
        <f t="shared" si="0"/>
        <v>0</v>
      </c>
      <c r="P16" s="27">
        <f t="shared" si="0"/>
        <v>0</v>
      </c>
      <c r="Q16" s="27">
        <f t="shared" si="0"/>
        <v>0</v>
      </c>
    </row>
    <row r="17" spans="1:17" s="5" customFormat="1" ht="11.25">
      <c r="A17" s="33" t="s">
        <v>30</v>
      </c>
      <c r="B17" s="12" t="s">
        <v>31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5" customFormat="1" ht="11.25">
      <c r="A18" s="34"/>
      <c r="B18" s="13" t="s">
        <v>32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s="5" customFormat="1" ht="33.75">
      <c r="A19" s="34"/>
      <c r="B19" s="13" t="s">
        <v>33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5" customFormat="1" ht="40.5" customHeight="1">
      <c r="A20" s="34"/>
      <c r="B20" s="14" t="s">
        <v>34</v>
      </c>
      <c r="C20" s="7"/>
      <c r="D20" s="7" t="s">
        <v>35</v>
      </c>
      <c r="E20" s="11">
        <f>SUM(F20:G20)</f>
        <v>14474000</v>
      </c>
      <c r="F20" s="11">
        <f>SUM(F21:F24)</f>
        <v>8165000</v>
      </c>
      <c r="G20" s="11">
        <f>SUM(G21:G24)</f>
        <v>6309000</v>
      </c>
      <c r="H20" s="11">
        <f>I20+M20</f>
        <v>300000</v>
      </c>
      <c r="I20" s="11">
        <f>SUM(J20:L20)</f>
        <v>300000</v>
      </c>
      <c r="J20" s="11">
        <v>269600</v>
      </c>
      <c r="K20" s="11"/>
      <c r="L20" s="11">
        <v>30400</v>
      </c>
      <c r="M20" s="11">
        <f>SUM(N20:Q20)</f>
        <v>0</v>
      </c>
      <c r="N20" s="11"/>
      <c r="O20" s="11"/>
      <c r="P20" s="11"/>
      <c r="Q20" s="11"/>
    </row>
    <row r="21" spans="1:17" s="5" customFormat="1" ht="13.5" customHeight="1">
      <c r="A21" s="34"/>
      <c r="B21" s="15" t="s">
        <v>36</v>
      </c>
      <c r="C21" s="16"/>
      <c r="D21" s="16"/>
      <c r="E21" s="17">
        <f>SUM(F21:G21)</f>
        <v>459000</v>
      </c>
      <c r="F21" s="17">
        <v>459000</v>
      </c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5" customFormat="1" ht="13.5" customHeight="1">
      <c r="A22" s="34"/>
      <c r="B22" s="13">
        <v>2005</v>
      </c>
      <c r="C22" s="18"/>
      <c r="D22" s="18"/>
      <c r="E22" s="17">
        <f>SUM(F22:G22)</f>
        <v>300000</v>
      </c>
      <c r="F22" s="17">
        <v>300000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5" customFormat="1" ht="13.5" customHeight="1">
      <c r="A23" s="34"/>
      <c r="B23" s="13">
        <v>2006</v>
      </c>
      <c r="C23" s="18"/>
      <c r="D23" s="18"/>
      <c r="E23" s="17">
        <f>SUM(F23:G23)</f>
        <v>900000</v>
      </c>
      <c r="F23" s="17">
        <v>900000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5" customFormat="1" ht="13.5" customHeight="1">
      <c r="A24" s="35"/>
      <c r="B24" s="15">
        <v>2007</v>
      </c>
      <c r="C24" s="20"/>
      <c r="D24" s="20"/>
      <c r="E24" s="11">
        <f>SUM(F24:G24)</f>
        <v>12815000</v>
      </c>
      <c r="F24" s="11">
        <v>6506000</v>
      </c>
      <c r="G24" s="17">
        <v>6309000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5" customFormat="1" ht="11.25">
      <c r="A25" s="33" t="s">
        <v>37</v>
      </c>
      <c r="B25" s="10" t="s">
        <v>38</v>
      </c>
      <c r="C25" s="20"/>
      <c r="D25" s="20"/>
      <c r="E25" s="7"/>
      <c r="F25" s="7"/>
      <c r="G25" s="7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5" customFormat="1" ht="45">
      <c r="A26" s="34"/>
      <c r="B26" s="13" t="s">
        <v>39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s="5" customFormat="1" ht="33.75">
      <c r="A27" s="34"/>
      <c r="B27" s="13" t="s">
        <v>40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5" customFormat="1" ht="56.25">
      <c r="A28" s="34"/>
      <c r="B28" s="13" t="s">
        <v>41</v>
      </c>
      <c r="C28" s="21" t="s">
        <v>42</v>
      </c>
      <c r="D28" s="21" t="s">
        <v>43</v>
      </c>
      <c r="E28" s="17">
        <f>SUM(F28:G28)</f>
        <v>4198398</v>
      </c>
      <c r="F28" s="11">
        <f>SUM(F29:F31)</f>
        <v>1600000</v>
      </c>
      <c r="G28" s="11">
        <f>SUM(G29:G31)</f>
        <v>2598398</v>
      </c>
      <c r="H28" s="17">
        <f>I28+M28</f>
        <v>1221398</v>
      </c>
      <c r="I28" s="11">
        <f>SUM(J28:L28)</f>
        <v>450000</v>
      </c>
      <c r="J28" s="17">
        <v>300000</v>
      </c>
      <c r="K28" s="17"/>
      <c r="L28" s="17">
        <v>150000</v>
      </c>
      <c r="M28" s="11">
        <f>SUM(N28:Q28)</f>
        <v>771398</v>
      </c>
      <c r="N28" s="17">
        <v>771398</v>
      </c>
      <c r="O28" s="17"/>
      <c r="P28" s="17"/>
      <c r="Q28" s="17"/>
    </row>
    <row r="29" spans="1:17" s="5" customFormat="1" ht="15.75" customHeight="1">
      <c r="A29" s="34"/>
      <c r="B29" s="15" t="s">
        <v>36</v>
      </c>
      <c r="C29" s="29"/>
      <c r="D29" s="29"/>
      <c r="E29" s="17">
        <f>SUM(F29:G29)</f>
        <v>300000</v>
      </c>
      <c r="F29" s="22">
        <v>300000</v>
      </c>
      <c r="G29" s="22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5" customFormat="1" ht="15.75" customHeight="1">
      <c r="A30" s="34"/>
      <c r="B30" s="13">
        <v>2005</v>
      </c>
      <c r="C30" s="29"/>
      <c r="D30" s="29"/>
      <c r="E30" s="17">
        <f>SUM(F30:G30)</f>
        <v>1221398</v>
      </c>
      <c r="F30" s="22">
        <v>450000</v>
      </c>
      <c r="G30" s="22">
        <v>771398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s="5" customFormat="1" ht="15.75" customHeight="1">
      <c r="A31" s="34"/>
      <c r="B31" s="13">
        <v>2006</v>
      </c>
      <c r="C31" s="29"/>
      <c r="D31" s="29"/>
      <c r="E31" s="17">
        <f>SUM(F31:G31)</f>
        <v>2677000</v>
      </c>
      <c r="F31" s="22">
        <v>850000</v>
      </c>
      <c r="G31" s="22">
        <v>1827000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5" customFormat="1" ht="14.25" customHeight="1">
      <c r="A32" s="19" t="s">
        <v>46</v>
      </c>
      <c r="B32" s="10" t="s">
        <v>47</v>
      </c>
      <c r="C32" s="29" t="s">
        <v>29</v>
      </c>
      <c r="D32" s="29"/>
      <c r="E32" s="27">
        <f>SUM(F32:G32)</f>
        <v>600400</v>
      </c>
      <c r="F32" s="27">
        <f>F36+F42</f>
        <v>180127</v>
      </c>
      <c r="G32" s="27">
        <f>G36+G42</f>
        <v>420273</v>
      </c>
      <c r="H32" s="27">
        <f>I32</f>
        <v>180127</v>
      </c>
      <c r="I32" s="27">
        <f>SUM(J32:L32)</f>
        <v>180127</v>
      </c>
      <c r="J32" s="27">
        <f>J36+J42</f>
        <v>0</v>
      </c>
      <c r="K32" s="27">
        <f>K36+K42</f>
        <v>0</v>
      </c>
      <c r="L32" s="27">
        <f>L36+L42</f>
        <v>180127</v>
      </c>
      <c r="M32" s="27">
        <f>SUM(N32:Q32)</f>
        <v>420273</v>
      </c>
      <c r="N32" s="27">
        <f>N36+N42</f>
        <v>0</v>
      </c>
      <c r="O32" s="27">
        <f>O36+O42</f>
        <v>0</v>
      </c>
      <c r="P32" s="27">
        <f>P36+P42</f>
        <v>0</v>
      </c>
      <c r="Q32" s="27">
        <f>Q36+Q42</f>
        <v>420273</v>
      </c>
    </row>
    <row r="33" spans="1:17" s="5" customFormat="1" ht="11.25">
      <c r="A33" s="33" t="s">
        <v>56</v>
      </c>
      <c r="B33" s="12" t="s">
        <v>44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s="5" customFormat="1" ht="33" customHeight="1">
      <c r="A34" s="34"/>
      <c r="B34" s="13" t="s">
        <v>55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s="5" customFormat="1" ht="33.75">
      <c r="A35" s="34"/>
      <c r="B35" s="13" t="s">
        <v>51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5" customFormat="1" ht="37.5" customHeight="1">
      <c r="A36" s="34"/>
      <c r="B36" s="14" t="s">
        <v>54</v>
      </c>
      <c r="C36" s="7">
        <v>23</v>
      </c>
      <c r="D36" s="7" t="s">
        <v>53</v>
      </c>
      <c r="E36" s="17">
        <f>SUM(F36:G36)</f>
        <v>170000</v>
      </c>
      <c r="F36" s="17">
        <f>SUM(F37:F37)</f>
        <v>42524</v>
      </c>
      <c r="G36" s="17">
        <f>SUM(G37:G37)</f>
        <v>127476</v>
      </c>
      <c r="H36" s="17">
        <f>I36+M36</f>
        <v>170000</v>
      </c>
      <c r="I36" s="11">
        <f>SUM(J36:L36)</f>
        <v>42524</v>
      </c>
      <c r="J36" s="17"/>
      <c r="K36" s="17"/>
      <c r="L36" s="17">
        <v>42524</v>
      </c>
      <c r="M36" s="11">
        <f>SUM(N36:Q36)</f>
        <v>127476</v>
      </c>
      <c r="N36" s="17"/>
      <c r="O36" s="17"/>
      <c r="P36" s="17"/>
      <c r="Q36" s="17">
        <v>127476</v>
      </c>
    </row>
    <row r="37" spans="1:17" s="5" customFormat="1" ht="11.25">
      <c r="A37" s="34"/>
      <c r="B37" s="15" t="s">
        <v>52</v>
      </c>
      <c r="C37" s="16"/>
      <c r="D37" s="16"/>
      <c r="E37" s="17">
        <f>SUM(F37:G37)</f>
        <v>170000</v>
      </c>
      <c r="F37" s="17">
        <v>42524</v>
      </c>
      <c r="G37" s="17">
        <v>127476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5" customFormat="1" ht="11.25">
      <c r="A38" s="35"/>
      <c r="B38" s="8" t="s">
        <v>45</v>
      </c>
      <c r="C38" s="31" t="s">
        <v>29</v>
      </c>
      <c r="D38" s="32"/>
      <c r="E38" s="21"/>
      <c r="F38" s="21"/>
      <c r="G38" s="21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5" customFormat="1" ht="11.25">
      <c r="A39" s="33" t="s">
        <v>57</v>
      </c>
      <c r="B39" s="12" t="s">
        <v>44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s="5" customFormat="1" ht="33.75" customHeight="1">
      <c r="A40" s="34"/>
      <c r="B40" s="13" t="s">
        <v>55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s="5" customFormat="1" ht="33.75">
      <c r="A41" s="34"/>
      <c r="B41" s="13" t="s">
        <v>51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5" customFormat="1" ht="37.5" customHeight="1">
      <c r="A42" s="34"/>
      <c r="B42" s="14" t="s">
        <v>58</v>
      </c>
      <c r="C42" s="7">
        <v>23</v>
      </c>
      <c r="D42" s="7" t="s">
        <v>59</v>
      </c>
      <c r="E42" s="17">
        <f>SUM(F42:G42)</f>
        <v>430400</v>
      </c>
      <c r="F42" s="17">
        <f>SUM(F43:F43)</f>
        <v>137603</v>
      </c>
      <c r="G42" s="17">
        <f>SUM(G43:G43)</f>
        <v>292797</v>
      </c>
      <c r="H42" s="17">
        <f>I42+M42</f>
        <v>430400</v>
      </c>
      <c r="I42" s="11">
        <f>SUM(J42:L42)</f>
        <v>137603</v>
      </c>
      <c r="J42" s="17"/>
      <c r="K42" s="17"/>
      <c r="L42" s="17">
        <v>137603</v>
      </c>
      <c r="M42" s="11">
        <f>SUM(N42:Q42)</f>
        <v>292797</v>
      </c>
      <c r="N42" s="17"/>
      <c r="O42" s="17"/>
      <c r="P42" s="17"/>
      <c r="Q42" s="17">
        <v>292797</v>
      </c>
    </row>
    <row r="43" spans="1:17" s="5" customFormat="1" ht="11.25">
      <c r="A43" s="34"/>
      <c r="B43" s="15" t="s">
        <v>52</v>
      </c>
      <c r="C43" s="16"/>
      <c r="D43" s="16"/>
      <c r="E43" s="17">
        <f>SUM(F43:G43)</f>
        <v>430400</v>
      </c>
      <c r="F43" s="17">
        <v>137603</v>
      </c>
      <c r="G43" s="17">
        <v>292797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5" customFormat="1" ht="11.25">
      <c r="A44" s="35"/>
      <c r="B44" s="8" t="s">
        <v>45</v>
      </c>
      <c r="C44" s="31" t="s">
        <v>29</v>
      </c>
      <c r="D44" s="32"/>
      <c r="E44" s="21"/>
      <c r="F44" s="21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5" customFormat="1" ht="12.75" customHeight="1">
      <c r="A45" s="24"/>
      <c r="B45" s="24" t="s">
        <v>48</v>
      </c>
      <c r="C45" s="25"/>
      <c r="D45" s="26"/>
      <c r="E45" s="27">
        <f>SUM(F45:G45)</f>
        <v>19272798</v>
      </c>
      <c r="F45" s="27">
        <f>F16+F32</f>
        <v>9945127</v>
      </c>
      <c r="G45" s="27">
        <f>G16+G32</f>
        <v>9327671</v>
      </c>
      <c r="H45" s="27">
        <f>SUM(I45:L45)</f>
        <v>1860254</v>
      </c>
      <c r="I45" s="27">
        <f>I16+I32</f>
        <v>930127</v>
      </c>
      <c r="J45" s="27">
        <f>J16+J32</f>
        <v>569600</v>
      </c>
      <c r="K45" s="27">
        <f>K16+K32</f>
        <v>0</v>
      </c>
      <c r="L45" s="27">
        <f>L16+L32</f>
        <v>360527</v>
      </c>
      <c r="M45" s="27">
        <f>SUM(N45:Q45)</f>
        <v>1191671</v>
      </c>
      <c r="N45" s="27">
        <f>N16+N32</f>
        <v>771398</v>
      </c>
      <c r="O45" s="27">
        <f>O16+O32</f>
        <v>0</v>
      </c>
      <c r="P45" s="27">
        <f>P16+P32</f>
        <v>0</v>
      </c>
      <c r="Q45" s="27">
        <f>Q16+Q32</f>
        <v>420273</v>
      </c>
    </row>
    <row r="46" s="2" customFormat="1" ht="12.75">
      <c r="A46" s="2" t="s">
        <v>49</v>
      </c>
    </row>
    <row r="47" s="2" customFormat="1" ht="12.75">
      <c r="A47" s="2" t="s">
        <v>50</v>
      </c>
    </row>
    <row r="48" ht="15.75">
      <c r="A48" s="3"/>
    </row>
  </sheetData>
  <mergeCells count="46">
    <mergeCell ref="C33:Q35"/>
    <mergeCell ref="C38:D38"/>
    <mergeCell ref="C39:Q41"/>
    <mergeCell ref="C44:D44"/>
    <mergeCell ref="A33:A38"/>
    <mergeCell ref="A39:A44"/>
    <mergeCell ref="A5:Q5"/>
    <mergeCell ref="F9:F13"/>
    <mergeCell ref="G9:G13"/>
    <mergeCell ref="H9:Q9"/>
    <mergeCell ref="H10:H13"/>
    <mergeCell ref="I10:Q10"/>
    <mergeCell ref="I11:L11"/>
    <mergeCell ref="M11:Q11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I12:I13"/>
    <mergeCell ref="J12:L12"/>
    <mergeCell ref="M12:M13"/>
    <mergeCell ref="N12:Q12"/>
    <mergeCell ref="C16:D16"/>
    <mergeCell ref="A17:A24"/>
    <mergeCell ref="C17:Q19"/>
    <mergeCell ref="A25:A31"/>
    <mergeCell ref="C26:Q27"/>
    <mergeCell ref="C29:C31"/>
    <mergeCell ref="D29:D31"/>
    <mergeCell ref="H29:H31"/>
    <mergeCell ref="I29:I31"/>
    <mergeCell ref="J29:J31"/>
    <mergeCell ref="C32:D32"/>
    <mergeCell ref="O29:O31"/>
    <mergeCell ref="P29:P31"/>
    <mergeCell ref="Q29:Q31"/>
    <mergeCell ref="K29:K31"/>
    <mergeCell ref="L29:L31"/>
    <mergeCell ref="M29:M31"/>
    <mergeCell ref="N29:N31"/>
  </mergeCells>
  <printOptions/>
  <pageMargins left="0.18" right="0.5" top="0.57" bottom="0.37" header="0.17" footer="0.11811023622047245"/>
  <pageSetup horizontalDpi="300" verticalDpi="300"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4-0255</cp:lastModifiedBy>
  <cp:lastPrinted>2005-11-10T13:54:08Z</cp:lastPrinted>
  <dcterms:created xsi:type="dcterms:W3CDTF">2005-03-17T11:16:36Z</dcterms:created>
  <dcterms:modified xsi:type="dcterms:W3CDTF">2005-11-10T13:55:37Z</dcterms:modified>
  <cp:category/>
  <cp:version/>
  <cp:contentType/>
  <cp:contentStatus/>
</cp:coreProperties>
</file>