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'Arkusz1'!$6:$13</definedName>
  </definedNames>
  <calcPr fullCalcOnLoad="1"/>
</workbook>
</file>

<file path=xl/sharedStrings.xml><?xml version="1.0" encoding="utf-8"?>
<sst xmlns="http://schemas.openxmlformats.org/spreadsheetml/2006/main" count="85" uniqueCount="68">
  <si>
    <t xml:space="preserve">Programy i projekty realizowane                           </t>
  </si>
  <si>
    <t>ze środków funduszy strukturalnych i Funduszu Spójności ( art. 124 ust. 1 pkt 4a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</si>
  <si>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</si>
  <si>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</si>
  <si>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</si>
  <si>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</si>
  <si>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</si>
  <si>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</si>
  <si>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</si>
  <si>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</si>
  <si>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</si>
  <si>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2005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</si>
  <si>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</si>
  <si>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</si>
  <si>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</si>
  <si>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</si>
  <si>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</si>
  <si>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</si>
  <si>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</si>
  <si>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</si>
  <si>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</si>
  <si>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</si>
  <si>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</si>
  <si>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</si>
  <si>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</si>
  <si>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</si>
  <si>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</si>
  <si>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</si>
  <si>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</si>
  <si>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</si>
  <si>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</si>
  <si>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 Fundusz Spójności</t>
  </si>
  <si>
    <t xml:space="preserve">  Priorytet: Sektor Środowisko</t>
  </si>
  <si>
    <t xml:space="preserve">    Działanie: Uzdatnianie                            i dostawa wody pitnej                                     i oczyszczalnia ścieków</t>
  </si>
  <si>
    <t xml:space="preserve"> nazwa projektu: Modernizacja                        i rozbudowa oczyszczlni ścieków               w Piotrkowie Trybunalskim</t>
  </si>
  <si>
    <t>900 - 90095</t>
  </si>
  <si>
    <t>z tego                      2004</t>
  </si>
  <si>
    <t>1.2</t>
  </si>
  <si>
    <t>Program: ZPORR</t>
  </si>
  <si>
    <t xml:space="preserve">   Priorytet: Rozbudowa                                     i modernizacja infrastruktury służacej wzmacnianiu konkurencyjności regionu.</t>
  </si>
  <si>
    <t xml:space="preserve">     Działanie: 1.1.Modernizacja                                     i rozbudowa regionalnego układu transportowego........................</t>
  </si>
  <si>
    <t xml:space="preserve">     nazwa projektu: Poprawa dostępności komunikacyjnej Piotrkowa Trybunalskiego poprzez modernizacje trasy WZ na odcinku ul. AK do torów PKP</t>
  </si>
  <si>
    <t>312 drogi</t>
  </si>
  <si>
    <t>600 - 60015</t>
  </si>
  <si>
    <t xml:space="preserve"> Program: ZPORR</t>
  </si>
  <si>
    <t>1.3.</t>
  </si>
  <si>
    <t xml:space="preserve">  Priorytet: 1. Rozbudowa i modernizacja infrastruktury służącej wzmacnianiu konkurencyjności regionu</t>
  </si>
  <si>
    <t xml:space="preserve">    Działanie: 1.5. Infrastruktura społeczeństwa informacyjnego </t>
  </si>
  <si>
    <t xml:space="preserve">   nazwa projektu E-urząd                                     w Piotrkowie Trybunalskim</t>
  </si>
  <si>
    <t>321,322,323</t>
  </si>
  <si>
    <t>750 - 75023</t>
  </si>
  <si>
    <t>............</t>
  </si>
  <si>
    <t>II</t>
  </si>
  <si>
    <t>Wydatki bieżące razem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</si>
  <si>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</si>
  <si>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</si>
  <si>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</si>
  <si>
    <t xml:space="preserve">    Działanie: 2.2. Wyrównywanie szans edukacyjnych poprzez programy stypendialne</t>
  </si>
  <si>
    <t>z tego                      2005</t>
  </si>
  <si>
    <t>803 - 80309</t>
  </si>
  <si>
    <t xml:space="preserve">   nazwa projektu ; "Żak" - program finansowego wsparcia studentów  z miasta Piotrkowa Tryb.</t>
  </si>
  <si>
    <t xml:space="preserve">  Priorytet: 2. Wzmocnienie rozwoju zasobów ludzkich w regionach.</t>
  </si>
  <si>
    <t>2.1</t>
  </si>
  <si>
    <t>2.2</t>
  </si>
  <si>
    <t xml:space="preserve">   nazwa projektu ; "Żaczek" - program finansowego wsparcia młodzieży z terenów wiejskich</t>
  </si>
  <si>
    <t>854 - 85415</t>
  </si>
  <si>
    <t>Rady Miasta w Piotrkowie  Tryb. z dnia 8.06.2005 rok</t>
  </si>
  <si>
    <t xml:space="preserve">Załącznik nr 6 do Uchwały nr  XXXVIII / 580  / 2005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</si>
</sst>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24.57421875" style="1" customWidth="1"/>
    <col min="3" max="3" width="8.140625" style="0" customWidth="1"/>
    <col min="4" max="4" width="7.8515625" style="1" customWidth="1"/>
    <col min="5" max="5" width="8.7109375" style="1" customWidth="1"/>
    <col min="6" max="6" width="8.57421875" style="1" customWidth="1"/>
    <col min="7" max="7" width="8.8515625" style="1" customWidth="1"/>
    <col min="8" max="8" width="8.00390625" style="1" customWidth="1"/>
    <col min="9" max="9" width="8.28125" style="1" customWidth="1"/>
    <col min="10" max="10" width="8.00390625" style="1" customWidth="1"/>
    <col min="11" max="11" width="6.7109375" style="1" customWidth="1"/>
    <col min="12" max="12" width="7.421875" style="1" customWidth="1"/>
    <col min="13" max="13" width="7.8515625" style="1" customWidth="1"/>
    <col min="14" max="14" width="7.28125" style="1" customWidth="1"/>
    <col min="15" max="15" width="6.8515625" style="1" customWidth="1"/>
    <col min="16" max="16" width="6.57421875" style="1" customWidth="1"/>
    <col min="17" max="17" width="7.8515625" style="1" customWidth="1"/>
  </cols>
  <sheetData>
    <row r="1" spans="12:17" ht="12.75">
      <c r="L1" s="50" t="s">
        <v>67</v>
      </c>
      <c r="M1" s="50"/>
      <c r="N1" s="50"/>
      <c r="O1" s="50"/>
      <c r="P1" s="50"/>
      <c r="Q1" s="50"/>
    </row>
    <row r="2" spans="12:17" ht="12.75">
      <c r="L2" s="50" t="s">
        <v>66</v>
      </c>
      <c r="M2" s="50"/>
      <c r="N2" s="50"/>
      <c r="O2" s="50"/>
      <c r="P2" s="50"/>
      <c r="Q2" s="50"/>
    </row>
    <row r="3" spans="1:48" ht="25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</row>
    <row r="4" spans="1:48" ht="18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6" spans="1:17" s="5" customFormat="1" ht="16.5" customHeight="1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7"/>
      <c r="H6" s="47" t="s">
        <v>8</v>
      </c>
      <c r="I6" s="47"/>
      <c r="J6" s="47"/>
      <c r="K6" s="47"/>
      <c r="L6" s="47"/>
      <c r="M6" s="47"/>
      <c r="N6" s="47"/>
      <c r="O6" s="47"/>
      <c r="P6" s="47"/>
      <c r="Q6" s="47"/>
    </row>
    <row r="7" spans="1:17" s="5" customFormat="1" ht="15" customHeight="1">
      <c r="A7" s="47"/>
      <c r="B7" s="47"/>
      <c r="C7" s="47"/>
      <c r="D7" s="47"/>
      <c r="E7" s="47"/>
      <c r="F7" s="47" t="s">
        <v>9</v>
      </c>
      <c r="G7" s="47" t="s">
        <v>10</v>
      </c>
      <c r="H7" s="47" t="s">
        <v>11</v>
      </c>
      <c r="I7" s="47"/>
      <c r="J7" s="47"/>
      <c r="K7" s="47"/>
      <c r="L7" s="47"/>
      <c r="M7" s="47"/>
      <c r="N7" s="47"/>
      <c r="O7" s="47"/>
      <c r="P7" s="47"/>
      <c r="Q7" s="47"/>
    </row>
    <row r="8" spans="1:17" s="5" customFormat="1" ht="12.75" customHeight="1">
      <c r="A8" s="47"/>
      <c r="B8" s="47"/>
      <c r="C8" s="47"/>
      <c r="D8" s="47"/>
      <c r="E8" s="47"/>
      <c r="F8" s="47"/>
      <c r="G8" s="47"/>
      <c r="H8" s="47" t="s">
        <v>12</v>
      </c>
      <c r="I8" s="47" t="s">
        <v>13</v>
      </c>
      <c r="J8" s="47"/>
      <c r="K8" s="47"/>
      <c r="L8" s="47"/>
      <c r="M8" s="47"/>
      <c r="N8" s="47"/>
      <c r="O8" s="47"/>
      <c r="P8" s="47"/>
      <c r="Q8" s="47"/>
    </row>
    <row r="9" spans="1:17" s="5" customFormat="1" ht="38.25" customHeight="1">
      <c r="A9" s="47"/>
      <c r="B9" s="47"/>
      <c r="C9" s="47"/>
      <c r="D9" s="47"/>
      <c r="E9" s="47"/>
      <c r="F9" s="47"/>
      <c r="G9" s="47"/>
      <c r="H9" s="47"/>
      <c r="I9" s="47" t="s">
        <v>14</v>
      </c>
      <c r="J9" s="47"/>
      <c r="K9" s="47"/>
      <c r="L9" s="47"/>
      <c r="M9" s="47" t="s">
        <v>15</v>
      </c>
      <c r="N9" s="47"/>
      <c r="O9" s="47"/>
      <c r="P9" s="47"/>
      <c r="Q9" s="47"/>
    </row>
    <row r="10" spans="1:17" s="5" customFormat="1" ht="12.75" customHeight="1">
      <c r="A10" s="47"/>
      <c r="B10" s="47"/>
      <c r="C10" s="47"/>
      <c r="D10" s="47"/>
      <c r="E10" s="47"/>
      <c r="F10" s="47"/>
      <c r="G10" s="47"/>
      <c r="H10" s="47"/>
      <c r="I10" s="47" t="s">
        <v>16</v>
      </c>
      <c r="J10" s="47" t="s">
        <v>17</v>
      </c>
      <c r="K10" s="47"/>
      <c r="L10" s="47"/>
      <c r="M10" s="47" t="s">
        <v>16</v>
      </c>
      <c r="N10" s="47" t="s">
        <v>17</v>
      </c>
      <c r="O10" s="47"/>
      <c r="P10" s="47"/>
      <c r="Q10" s="47"/>
    </row>
    <row r="11" spans="1:17" s="5" customFormat="1" ht="67.5">
      <c r="A11" s="47"/>
      <c r="B11" s="47"/>
      <c r="C11" s="47"/>
      <c r="D11" s="47"/>
      <c r="E11" s="47"/>
      <c r="F11" s="47"/>
      <c r="G11" s="47"/>
      <c r="H11" s="47"/>
      <c r="I11" s="47"/>
      <c r="J11" s="6" t="s">
        <v>18</v>
      </c>
      <c r="K11" s="6" t="s">
        <v>19</v>
      </c>
      <c r="L11" s="6" t="s">
        <v>20</v>
      </c>
      <c r="M11" s="47"/>
      <c r="N11" s="4" t="s">
        <v>21</v>
      </c>
      <c r="O11" s="4" t="s">
        <v>18</v>
      </c>
      <c r="P11" s="4" t="s">
        <v>19</v>
      </c>
      <c r="Q11" s="6" t="s">
        <v>22</v>
      </c>
    </row>
    <row r="12" spans="1:17" s="9" customFormat="1" ht="11.25">
      <c r="A12" s="7"/>
      <c r="B12" s="7"/>
      <c r="C12" s="7"/>
      <c r="D12" s="7"/>
      <c r="E12" s="7" t="s">
        <v>23</v>
      </c>
      <c r="F12" s="7"/>
      <c r="G12" s="8"/>
      <c r="H12" s="8" t="s">
        <v>24</v>
      </c>
      <c r="I12" s="7" t="s">
        <v>25</v>
      </c>
      <c r="J12" s="7"/>
      <c r="K12" s="7"/>
      <c r="L12" s="7"/>
      <c r="M12" s="7" t="s">
        <v>26</v>
      </c>
      <c r="N12" s="7"/>
      <c r="O12" s="7"/>
      <c r="P12" s="7"/>
      <c r="Q12" s="7"/>
    </row>
    <row r="13" spans="1:17" s="5" customFormat="1" ht="11.25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s="5" customFormat="1" ht="11.25">
      <c r="A14" s="8" t="s">
        <v>27</v>
      </c>
      <c r="B14" s="10" t="s">
        <v>28</v>
      </c>
      <c r="C14" s="32" t="s">
        <v>29</v>
      </c>
      <c r="D14" s="33"/>
      <c r="E14" s="27">
        <f>SUM(F14:G14)</f>
        <v>52214078</v>
      </c>
      <c r="F14" s="27">
        <f>F18+F26+F33</f>
        <v>29748000</v>
      </c>
      <c r="G14" s="27">
        <f>G18+G26+G33</f>
        <v>22466078</v>
      </c>
      <c r="H14" s="27">
        <f>I14+M14</f>
        <v>4998078</v>
      </c>
      <c r="I14" s="27">
        <f>I18+I26+I33</f>
        <v>2299000</v>
      </c>
      <c r="J14" s="27">
        <f>J18+J26+J33</f>
        <v>2035600</v>
      </c>
      <c r="K14" s="28"/>
      <c r="L14" s="27">
        <f>L18+L26+L33</f>
        <v>263400</v>
      </c>
      <c r="M14" s="27">
        <f>M18+M26+M33</f>
        <v>2699078</v>
      </c>
      <c r="N14" s="29"/>
      <c r="O14" s="28"/>
      <c r="P14" s="28"/>
      <c r="Q14" s="27">
        <f>Q18+Q26+Q33</f>
        <v>2699078</v>
      </c>
    </row>
    <row r="15" spans="1:17" s="5" customFormat="1" ht="11.25">
      <c r="A15" s="35" t="s">
        <v>30</v>
      </c>
      <c r="B15" s="12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5" customFormat="1" ht="11.25">
      <c r="A16" s="36"/>
      <c r="B16" s="13" t="s">
        <v>32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5" customFormat="1" ht="33.75">
      <c r="A17" s="36"/>
      <c r="B17" s="13" t="s">
        <v>33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5" customFormat="1" ht="39.75" customHeight="1">
      <c r="A18" s="36"/>
      <c r="B18" s="14" t="s">
        <v>34</v>
      </c>
      <c r="C18" s="7"/>
      <c r="D18" s="7" t="s">
        <v>35</v>
      </c>
      <c r="E18" s="11">
        <f>SUM(F18:G18)</f>
        <v>44959000</v>
      </c>
      <c r="F18" s="11">
        <f>SUM(F19:F22)</f>
        <v>26459000</v>
      </c>
      <c r="G18" s="11">
        <f>SUM(G19:G22)</f>
        <v>18500000</v>
      </c>
      <c r="H18" s="11">
        <f>I18+M18</f>
        <v>1000000</v>
      </c>
      <c r="I18" s="11">
        <f>SUM(J18:L18)</f>
        <v>500000</v>
      </c>
      <c r="J18" s="11">
        <v>469600</v>
      </c>
      <c r="K18" s="11"/>
      <c r="L18" s="11">
        <v>30400</v>
      </c>
      <c r="M18" s="11">
        <f>SUM(N18:Q18)</f>
        <v>500000</v>
      </c>
      <c r="N18" s="11"/>
      <c r="O18" s="11"/>
      <c r="P18" s="11"/>
      <c r="Q18" s="11">
        <v>500000</v>
      </c>
    </row>
    <row r="19" spans="1:17" s="5" customFormat="1" ht="11.25">
      <c r="A19" s="36"/>
      <c r="B19" s="15" t="s">
        <v>36</v>
      </c>
      <c r="C19" s="16"/>
      <c r="D19" s="16"/>
      <c r="E19" s="17">
        <f>SUM(F19:G19)</f>
        <v>459000</v>
      </c>
      <c r="F19" s="17">
        <v>459000</v>
      </c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5" customFormat="1" ht="11.25">
      <c r="A20" s="36"/>
      <c r="B20" s="13">
        <v>2005</v>
      </c>
      <c r="C20" s="18"/>
      <c r="D20" s="18"/>
      <c r="E20" s="17">
        <f>SUM(F20:G20)</f>
        <v>1000000</v>
      </c>
      <c r="F20" s="17">
        <v>500000</v>
      </c>
      <c r="G20" s="17">
        <v>500000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5" customFormat="1" ht="11.25">
      <c r="A21" s="36"/>
      <c r="B21" s="13">
        <v>2006</v>
      </c>
      <c r="C21" s="18"/>
      <c r="D21" s="18"/>
      <c r="E21" s="17">
        <f>SUM(F21:G21)</f>
        <v>20500000</v>
      </c>
      <c r="F21" s="17">
        <v>10500000</v>
      </c>
      <c r="G21" s="17">
        <v>10000000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5" customFormat="1" ht="11.25">
      <c r="A22" s="37"/>
      <c r="B22" s="15">
        <v>2007</v>
      </c>
      <c r="C22" s="20"/>
      <c r="D22" s="20"/>
      <c r="E22" s="11">
        <f>SUM(F22:G22)</f>
        <v>23000000</v>
      </c>
      <c r="F22" s="11">
        <v>15000000</v>
      </c>
      <c r="G22" s="17">
        <v>8000000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5" customFormat="1" ht="11.25">
      <c r="A23" s="35" t="s">
        <v>37</v>
      </c>
      <c r="B23" s="10" t="s">
        <v>38</v>
      </c>
      <c r="C23" s="20"/>
      <c r="D23" s="20"/>
      <c r="E23" s="7"/>
      <c r="F23" s="7"/>
      <c r="G23" s="7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5" customFormat="1" ht="45">
      <c r="A24" s="36"/>
      <c r="B24" s="13" t="s">
        <v>39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s="5" customFormat="1" ht="33.75">
      <c r="A25" s="36"/>
      <c r="B25" s="13" t="s">
        <v>40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s="5" customFormat="1" ht="56.25">
      <c r="A26" s="36"/>
      <c r="B26" s="13" t="s">
        <v>41</v>
      </c>
      <c r="C26" s="21" t="s">
        <v>42</v>
      </c>
      <c r="D26" s="21" t="s">
        <v>43</v>
      </c>
      <c r="E26" s="17">
        <f>SUM(F26:G26)</f>
        <v>3934000</v>
      </c>
      <c r="F26" s="11">
        <f>SUM(F27:F29)</f>
        <v>1411000</v>
      </c>
      <c r="G26" s="11">
        <f>SUM(G27:G29)</f>
        <v>2523000</v>
      </c>
      <c r="H26" s="17">
        <f>I26+M26</f>
        <v>2447000</v>
      </c>
      <c r="I26" s="11">
        <f>SUM(J26:L26)</f>
        <v>612000</v>
      </c>
      <c r="J26" s="17">
        <v>612000</v>
      </c>
      <c r="K26" s="17"/>
      <c r="L26" s="17"/>
      <c r="M26" s="11">
        <f>SUM(N26:Q26)</f>
        <v>1835000</v>
      </c>
      <c r="N26" s="17"/>
      <c r="O26" s="17"/>
      <c r="P26" s="17"/>
      <c r="Q26" s="17">
        <v>1835000</v>
      </c>
    </row>
    <row r="27" spans="1:17" s="5" customFormat="1" ht="13.5" customHeight="1">
      <c r="A27" s="36"/>
      <c r="B27" s="15" t="s">
        <v>36</v>
      </c>
      <c r="C27" s="34"/>
      <c r="D27" s="34"/>
      <c r="E27" s="17">
        <f>SUM(F27:G27)</f>
        <v>300000</v>
      </c>
      <c r="F27" s="22">
        <v>300000</v>
      </c>
      <c r="G27" s="22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s="5" customFormat="1" ht="11.25">
      <c r="A28" s="36"/>
      <c r="B28" s="13">
        <v>2005</v>
      </c>
      <c r="C28" s="34"/>
      <c r="D28" s="34"/>
      <c r="E28" s="17">
        <f>SUM(F28:G28)</f>
        <v>2447000</v>
      </c>
      <c r="F28" s="22">
        <v>612000</v>
      </c>
      <c r="G28" s="22">
        <v>1835000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s="5" customFormat="1" ht="11.25">
      <c r="A29" s="36"/>
      <c r="B29" s="13">
        <v>2006</v>
      </c>
      <c r="C29" s="34"/>
      <c r="D29" s="34"/>
      <c r="E29" s="17">
        <f>SUM(F29:G29)</f>
        <v>1187000</v>
      </c>
      <c r="F29" s="22">
        <v>499000</v>
      </c>
      <c r="G29" s="22">
        <v>688000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5" customFormat="1" ht="11.25">
      <c r="A30" s="19"/>
      <c r="B30" s="12" t="s">
        <v>44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s="5" customFormat="1" ht="45">
      <c r="A31" s="35" t="s">
        <v>45</v>
      </c>
      <c r="B31" s="13" t="s">
        <v>46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s="5" customFormat="1" ht="22.5">
      <c r="A32" s="36"/>
      <c r="B32" s="13" t="s">
        <v>47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5" customFormat="1" ht="22.5">
      <c r="A33" s="36"/>
      <c r="B33" s="14" t="s">
        <v>48</v>
      </c>
      <c r="C33" s="21" t="s">
        <v>49</v>
      </c>
      <c r="D33" s="21" t="s">
        <v>50</v>
      </c>
      <c r="E33" s="17">
        <f>SUM(F33:G33)</f>
        <v>3321078</v>
      </c>
      <c r="F33" s="17">
        <f>SUM(F34:F36)</f>
        <v>1878000</v>
      </c>
      <c r="G33" s="17">
        <f>SUM(G34:G36)</f>
        <v>1443078</v>
      </c>
      <c r="H33" s="17">
        <f>I33+M33</f>
        <v>1551078</v>
      </c>
      <c r="I33" s="11">
        <f>SUM(J33:L33)</f>
        <v>1187000</v>
      </c>
      <c r="J33" s="17">
        <v>954000</v>
      </c>
      <c r="K33" s="17"/>
      <c r="L33" s="17">
        <v>233000</v>
      </c>
      <c r="M33" s="11">
        <f>SUM(N33:Q33)</f>
        <v>364078</v>
      </c>
      <c r="N33" s="17"/>
      <c r="O33" s="17"/>
      <c r="P33" s="17"/>
      <c r="Q33" s="17">
        <v>364078</v>
      </c>
    </row>
    <row r="34" spans="1:17" s="5" customFormat="1" ht="11.25">
      <c r="A34" s="36"/>
      <c r="B34" s="15" t="s">
        <v>36</v>
      </c>
      <c r="C34" s="38"/>
      <c r="D34" s="38"/>
      <c r="E34" s="17">
        <f>SUM(F34:G34)</f>
        <v>600000</v>
      </c>
      <c r="F34" s="17">
        <v>400000</v>
      </c>
      <c r="G34" s="17">
        <v>200000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5" customFormat="1" ht="11.25">
      <c r="A35" s="36"/>
      <c r="B35" s="13">
        <v>2005</v>
      </c>
      <c r="C35" s="39"/>
      <c r="D35" s="39"/>
      <c r="E35" s="17">
        <f>SUM(F35:G35)</f>
        <v>1551078</v>
      </c>
      <c r="F35" s="17">
        <v>1187000</v>
      </c>
      <c r="G35" s="17">
        <v>364078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5" customFormat="1" ht="11.25">
      <c r="A36" s="36"/>
      <c r="B36" s="13">
        <v>2006</v>
      </c>
      <c r="C36" s="39"/>
      <c r="D36" s="39"/>
      <c r="E36" s="17">
        <f>SUM(F36:G36)</f>
        <v>1170000</v>
      </c>
      <c r="F36" s="17">
        <v>291000</v>
      </c>
      <c r="G36" s="17">
        <v>879000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5" customFormat="1" ht="11.25">
      <c r="A37" s="37"/>
      <c r="B37" s="8" t="s">
        <v>51</v>
      </c>
      <c r="C37" s="32" t="s">
        <v>29</v>
      </c>
      <c r="D37" s="33"/>
      <c r="E37" s="21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5" customFormat="1" ht="11.25">
      <c r="A38" s="19" t="s">
        <v>52</v>
      </c>
      <c r="B38" s="10" t="s">
        <v>53</v>
      </c>
      <c r="C38" s="34" t="s">
        <v>29</v>
      </c>
      <c r="D38" s="34"/>
      <c r="E38" s="27">
        <f>SUM(F38:G38)</f>
        <v>850300</v>
      </c>
      <c r="F38" s="27">
        <f>F42+F48</f>
        <v>254994</v>
      </c>
      <c r="G38" s="27">
        <f>G42+G48</f>
        <v>595306</v>
      </c>
      <c r="H38" s="27">
        <f>I38</f>
        <v>254994</v>
      </c>
      <c r="I38" s="27">
        <f>SUM(J38:L38)</f>
        <v>254994</v>
      </c>
      <c r="J38" s="27">
        <f>J42+J48</f>
        <v>0</v>
      </c>
      <c r="K38" s="27">
        <f>K42+K48</f>
        <v>0</v>
      </c>
      <c r="L38" s="27">
        <f>L42+L48</f>
        <v>254994</v>
      </c>
      <c r="M38" s="27">
        <f>SUM(N38:Q38)</f>
        <v>595306</v>
      </c>
      <c r="N38" s="27">
        <f>N42+N48</f>
        <v>0</v>
      </c>
      <c r="O38" s="27">
        <f>O42+O48</f>
        <v>0</v>
      </c>
      <c r="P38" s="27">
        <f>P42+P48</f>
        <v>0</v>
      </c>
      <c r="Q38" s="27">
        <f>Q42+Q48</f>
        <v>595306</v>
      </c>
    </row>
    <row r="39" spans="1:17" s="5" customFormat="1" ht="11.25">
      <c r="A39" s="35" t="s">
        <v>62</v>
      </c>
      <c r="B39" s="12" t="s">
        <v>44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s="5" customFormat="1" ht="33" customHeight="1">
      <c r="A40" s="36"/>
      <c r="B40" s="13" t="s">
        <v>61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5" customFormat="1" ht="33.75">
      <c r="A41" s="36"/>
      <c r="B41" s="13" t="s">
        <v>57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5" customFormat="1" ht="37.5" customHeight="1">
      <c r="A42" s="36"/>
      <c r="B42" s="14" t="s">
        <v>60</v>
      </c>
      <c r="C42" s="7">
        <v>23</v>
      </c>
      <c r="D42" s="7" t="s">
        <v>59</v>
      </c>
      <c r="E42" s="17">
        <f>SUM(F42:G42)</f>
        <v>240300</v>
      </c>
      <c r="F42" s="17">
        <f>SUM(F43:F43)</f>
        <v>60099</v>
      </c>
      <c r="G42" s="17">
        <f>SUM(G43:G43)</f>
        <v>180201</v>
      </c>
      <c r="H42" s="17">
        <f>I42+M42</f>
        <v>240300</v>
      </c>
      <c r="I42" s="11">
        <f>SUM(J42:L42)</f>
        <v>60099</v>
      </c>
      <c r="J42" s="17"/>
      <c r="K42" s="17"/>
      <c r="L42" s="17">
        <v>60099</v>
      </c>
      <c r="M42" s="11">
        <f>SUM(N42:Q42)</f>
        <v>180201</v>
      </c>
      <c r="N42" s="17"/>
      <c r="O42" s="17"/>
      <c r="P42" s="17"/>
      <c r="Q42" s="17">
        <v>180201</v>
      </c>
    </row>
    <row r="43" spans="1:17" s="5" customFormat="1" ht="11.25">
      <c r="A43" s="36"/>
      <c r="B43" s="15" t="s">
        <v>58</v>
      </c>
      <c r="C43" s="16"/>
      <c r="D43" s="16"/>
      <c r="E43" s="17">
        <f>SUM(F43:G43)</f>
        <v>240300</v>
      </c>
      <c r="F43" s="17">
        <v>60099</v>
      </c>
      <c r="G43" s="17">
        <v>180201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5" customFormat="1" ht="11.25">
      <c r="A44" s="37"/>
      <c r="B44" s="8" t="s">
        <v>51</v>
      </c>
      <c r="C44" s="32" t="s">
        <v>29</v>
      </c>
      <c r="D44" s="33"/>
      <c r="E44" s="21"/>
      <c r="F44" s="21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5" customFormat="1" ht="11.25">
      <c r="A45" s="35" t="s">
        <v>63</v>
      </c>
      <c r="B45" s="12" t="s">
        <v>44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s="5" customFormat="1" ht="33.75" customHeight="1">
      <c r="A46" s="36"/>
      <c r="B46" s="13" t="s">
        <v>61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5" customFormat="1" ht="33.75">
      <c r="A47" s="36"/>
      <c r="B47" s="13" t="s">
        <v>57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s="5" customFormat="1" ht="37.5" customHeight="1">
      <c r="A48" s="36"/>
      <c r="B48" s="14" t="s">
        <v>64</v>
      </c>
      <c r="C48" s="7">
        <v>23</v>
      </c>
      <c r="D48" s="7" t="s">
        <v>65</v>
      </c>
      <c r="E48" s="17">
        <f>SUM(F48:G48)</f>
        <v>610000</v>
      </c>
      <c r="F48" s="17">
        <f>SUM(F49:F49)</f>
        <v>194895</v>
      </c>
      <c r="G48" s="17">
        <f>SUM(G49:G49)</f>
        <v>415105</v>
      </c>
      <c r="H48" s="17">
        <f>I48+M48</f>
        <v>610000</v>
      </c>
      <c r="I48" s="11">
        <f>SUM(J48:L48)</f>
        <v>194895</v>
      </c>
      <c r="J48" s="17"/>
      <c r="K48" s="17"/>
      <c r="L48" s="17">
        <v>194895</v>
      </c>
      <c r="M48" s="11">
        <f>SUM(N48:Q48)</f>
        <v>415105</v>
      </c>
      <c r="N48" s="17"/>
      <c r="O48" s="17"/>
      <c r="P48" s="17"/>
      <c r="Q48" s="17">
        <v>415105</v>
      </c>
    </row>
    <row r="49" spans="1:17" s="5" customFormat="1" ht="11.25">
      <c r="A49" s="36"/>
      <c r="B49" s="15" t="s">
        <v>58</v>
      </c>
      <c r="C49" s="16"/>
      <c r="D49" s="16"/>
      <c r="E49" s="17">
        <f>SUM(F49:G49)</f>
        <v>610000</v>
      </c>
      <c r="F49" s="17">
        <v>194895</v>
      </c>
      <c r="G49" s="17">
        <v>415105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5" customFormat="1" ht="11.25">
      <c r="A50" s="37"/>
      <c r="B50" s="8" t="s">
        <v>51</v>
      </c>
      <c r="C50" s="32" t="s">
        <v>29</v>
      </c>
      <c r="D50" s="33"/>
      <c r="E50" s="21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5" customFormat="1" ht="12.75" customHeight="1">
      <c r="A51" s="24"/>
      <c r="B51" s="24" t="s">
        <v>54</v>
      </c>
      <c r="C51" s="25"/>
      <c r="D51" s="26"/>
      <c r="E51" s="27">
        <f>SUM(F51:G51)</f>
        <v>53064378</v>
      </c>
      <c r="F51" s="27">
        <f>F14+F38</f>
        <v>30002994</v>
      </c>
      <c r="G51" s="27">
        <f>G14+G38</f>
        <v>23061384</v>
      </c>
      <c r="H51" s="27">
        <f>SUM(I51:L51)</f>
        <v>5107988</v>
      </c>
      <c r="I51" s="27">
        <f>I14+I38</f>
        <v>2553994</v>
      </c>
      <c r="J51" s="27">
        <f>J14+J38</f>
        <v>2035600</v>
      </c>
      <c r="K51" s="27">
        <f>K14+K38</f>
        <v>0</v>
      </c>
      <c r="L51" s="27">
        <f>L14+L38</f>
        <v>518394</v>
      </c>
      <c r="M51" s="27">
        <f>SUM(N51:Q51)</f>
        <v>3294384</v>
      </c>
      <c r="N51" s="27">
        <f>N14+N38</f>
        <v>0</v>
      </c>
      <c r="O51" s="27">
        <f>O14+O38</f>
        <v>0</v>
      </c>
      <c r="P51" s="27">
        <f>P14+P38</f>
        <v>0</v>
      </c>
      <c r="Q51" s="27">
        <f>Q14+Q38</f>
        <v>3294384</v>
      </c>
    </row>
    <row r="52" s="2" customFormat="1" ht="12.75">
      <c r="A52" s="2" t="s">
        <v>55</v>
      </c>
    </row>
    <row r="53" s="2" customFormat="1" ht="12.75">
      <c r="A53" s="2" t="s">
        <v>56</v>
      </c>
    </row>
    <row r="54" ht="15.75">
      <c r="A54" s="3"/>
    </row>
  </sheetData>
  <mergeCells count="63">
    <mergeCell ref="C39:Q41"/>
    <mergeCell ref="C44:D44"/>
    <mergeCell ref="C45:Q47"/>
    <mergeCell ref="C50:D50"/>
    <mergeCell ref="A39:A44"/>
    <mergeCell ref="A45:A50"/>
    <mergeCell ref="L1:Q1"/>
    <mergeCell ref="L2:Q2"/>
    <mergeCell ref="A3:Q3"/>
    <mergeCell ref="F7:F11"/>
    <mergeCell ref="G7:G11"/>
    <mergeCell ref="H7:Q7"/>
    <mergeCell ref="H8:H11"/>
    <mergeCell ref="I8:Q8"/>
    <mergeCell ref="AA3:AV3"/>
    <mergeCell ref="A4:Q4"/>
    <mergeCell ref="AA4:AV4"/>
    <mergeCell ref="A6:A11"/>
    <mergeCell ref="B6:B11"/>
    <mergeCell ref="C6:C11"/>
    <mergeCell ref="D6:D11"/>
    <mergeCell ref="E6:E11"/>
    <mergeCell ref="F6:G6"/>
    <mergeCell ref="H6:Q6"/>
    <mergeCell ref="I9:L9"/>
    <mergeCell ref="M9:Q9"/>
    <mergeCell ref="I10:I11"/>
    <mergeCell ref="J10:L10"/>
    <mergeCell ref="M10:M11"/>
    <mergeCell ref="N10:Q10"/>
    <mergeCell ref="C14:D14"/>
    <mergeCell ref="A15:A22"/>
    <mergeCell ref="C15:Q17"/>
    <mergeCell ref="A23:A29"/>
    <mergeCell ref="C24:Q25"/>
    <mergeCell ref="C27:C29"/>
    <mergeCell ref="D27:D29"/>
    <mergeCell ref="H27:H29"/>
    <mergeCell ref="I27:I29"/>
    <mergeCell ref="J27:J29"/>
    <mergeCell ref="O27:O29"/>
    <mergeCell ref="P27:P29"/>
    <mergeCell ref="Q27:Q29"/>
    <mergeCell ref="C30:Q32"/>
    <mergeCell ref="K27:K29"/>
    <mergeCell ref="L27:L29"/>
    <mergeCell ref="M27:M29"/>
    <mergeCell ref="N27:N29"/>
    <mergeCell ref="L34:L36"/>
    <mergeCell ref="A31:A37"/>
    <mergeCell ref="C34:C36"/>
    <mergeCell ref="D34:D36"/>
    <mergeCell ref="H34:H36"/>
    <mergeCell ref="Q34:Q36"/>
    <mergeCell ref="C37:D37"/>
    <mergeCell ref="C38:D38"/>
    <mergeCell ref="M34:M36"/>
    <mergeCell ref="N34:N36"/>
    <mergeCell ref="O34:O36"/>
    <mergeCell ref="P34:P36"/>
    <mergeCell ref="I34:I36"/>
    <mergeCell ref="J34:J36"/>
    <mergeCell ref="K34:K36"/>
  </mergeCells>
  <printOptions/>
  <pageMargins left="0.11" right="0.5" top="0.58" bottom="0.42" header="0.15748031496062992" footer="0.13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Gawronska Magdalena</cp:lastModifiedBy>
  <cp:lastPrinted>2005-06-09T09:54:56Z</cp:lastPrinted>
  <dcterms:created xsi:type="dcterms:W3CDTF">2005-03-17T11:16:36Z</dcterms:created>
  <dcterms:modified xsi:type="dcterms:W3CDTF">2005-06-20T06:49:11Z</dcterms:modified>
  <cp:category/>
  <cp:version/>
  <cp:contentType/>
  <cp:contentStatus/>
</cp:coreProperties>
</file>