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</sheets>
  <definedNames>
    <definedName name="_xlnm.Print_Titles" localSheetId="1">'Arkusz2'!$4:$5</definedName>
  </definedNames>
  <calcPr fullCalcOnLoad="1"/>
</workbook>
</file>

<file path=xl/sharedStrings.xml><?xml version="1.0" encoding="utf-8"?>
<sst xmlns="http://schemas.openxmlformats.org/spreadsheetml/2006/main" count="157" uniqueCount="141">
  <si>
    <t>L.p.</t>
  </si>
  <si>
    <t>NAZWA  INSTYTUCJI  KULTURY</t>
  </si>
  <si>
    <t>O G Ó Ł E M = A + B</t>
  </si>
  <si>
    <t>A</t>
  </si>
  <si>
    <t>Razem zadania gminy</t>
  </si>
  <si>
    <t>1.</t>
  </si>
  <si>
    <t>Miejski Ośrodek Kultury</t>
  </si>
  <si>
    <t>921-92109    §  2550</t>
  </si>
  <si>
    <t>B</t>
  </si>
  <si>
    <t>Razem zadania powiatu</t>
  </si>
  <si>
    <t xml:space="preserve">2. </t>
  </si>
  <si>
    <t>Biuro Wystaw Artystycznych</t>
  </si>
  <si>
    <t>921-92110    §  2550</t>
  </si>
  <si>
    <t>3.</t>
  </si>
  <si>
    <t>Biblioteka Publiczna</t>
  </si>
  <si>
    <t>921-92116    §  2550</t>
  </si>
  <si>
    <t>4.</t>
  </si>
  <si>
    <t>Muzeum</t>
  </si>
  <si>
    <t>921-92118    §  2550</t>
  </si>
  <si>
    <t>5.</t>
  </si>
  <si>
    <t>Ochrona i konsterwacja zabytków</t>
  </si>
  <si>
    <t>921-92120    §  2550</t>
  </si>
  <si>
    <t>WYSZCZEGÓLNIENIE</t>
  </si>
  <si>
    <t>Gimnazjum TOZP</t>
  </si>
  <si>
    <t>2.</t>
  </si>
  <si>
    <t>Katolicka Szkoła Podstawowa</t>
  </si>
  <si>
    <t>Przedszkola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</si>
  <si>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</si>
  <si>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</si>
  <si>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</si>
  <si>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</si>
  <si>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</si>
  <si>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Magdaleny Jakubiak</t>
  </si>
  <si>
    <t>Licea ogólnokształcące</t>
  </si>
  <si>
    <t>1.1.</t>
  </si>
  <si>
    <t>Liceum Ogólnokształcące TOZP</t>
  </si>
  <si>
    <t>1.2.</t>
  </si>
  <si>
    <t>Liceum Ogólnokształcące ,,Informatyk''</t>
  </si>
  <si>
    <t>1.3.</t>
  </si>
  <si>
    <t>1.4.</t>
  </si>
  <si>
    <t>1.5.</t>
  </si>
  <si>
    <t>Zaocznne Liceum Ogólnokształcące</t>
  </si>
  <si>
    <t>1.6.</t>
  </si>
  <si>
    <t>Szkoły zawodowe</t>
  </si>
  <si>
    <t>2.1.</t>
  </si>
  <si>
    <t>2.2.</t>
  </si>
  <si>
    <t>2.3.</t>
  </si>
  <si>
    <t>2.4.</t>
  </si>
  <si>
    <t>2.5.</t>
  </si>
  <si>
    <t>2.6.</t>
  </si>
  <si>
    <t>Liceum Zawodowe dla Dorosłych ZDZ</t>
  </si>
  <si>
    <t>2.7.</t>
  </si>
  <si>
    <t>Technikum Samochodowe dla Dorosłych ZDZ</t>
  </si>
  <si>
    <t>2.8.</t>
  </si>
  <si>
    <t>Zaoczne Technikum Mechaniczne WiED</t>
  </si>
  <si>
    <t>2.9.</t>
  </si>
  <si>
    <t>Zaoczne Technikum Handlowe WiED</t>
  </si>
  <si>
    <t>2.10.</t>
  </si>
  <si>
    <t>Zaoczne Technikum Elektryczne WiED</t>
  </si>
  <si>
    <t>2.11.</t>
  </si>
  <si>
    <t>2.12.</t>
  </si>
  <si>
    <t>2.13.</t>
  </si>
  <si>
    <t>2.14.</t>
  </si>
  <si>
    <t>2.15.</t>
  </si>
  <si>
    <t>Technikum Informatyczne</t>
  </si>
  <si>
    <t>2.16.</t>
  </si>
  <si>
    <t>2.17.</t>
  </si>
  <si>
    <t>Policealne Studium Ekomomiczne ,,Infomat''</t>
  </si>
  <si>
    <t>2.18.</t>
  </si>
  <si>
    <t xml:space="preserve">Policealne Studium Informatyczne ,,Infomat'' </t>
  </si>
  <si>
    <t>2.19.</t>
  </si>
  <si>
    <t>Prywatne Policealne Studium Zawodowe</t>
  </si>
  <si>
    <t>2.20.</t>
  </si>
  <si>
    <t>Policealne Szkoła Detektywów ,,O'CHIKARA''</t>
  </si>
  <si>
    <t>2.21.</t>
  </si>
  <si>
    <t>2.22.</t>
  </si>
  <si>
    <t>Szkoła Turystyki TEB</t>
  </si>
  <si>
    <t>2.23.</t>
  </si>
  <si>
    <t>Szkoła Informatyki i Internetu TEB</t>
  </si>
  <si>
    <t>2.24.</t>
  </si>
  <si>
    <t>Szkoła Europejska ,,EUROCOLLEGE'' TEB</t>
  </si>
  <si>
    <t>WYKONANIE</t>
  </si>
  <si>
    <t>% wykon.</t>
  </si>
  <si>
    <t>PLAN</t>
  </si>
  <si>
    <t>Dział, rozdział, §</t>
  </si>
  <si>
    <t xml:space="preserve">Dział, rozdział, paragraf </t>
  </si>
  <si>
    <t>Liceum Ogólnokształcące dla Doros. TOZP</t>
  </si>
  <si>
    <t>Prywatne Liceum Ogólnokszt. dla Dorosłych</t>
  </si>
  <si>
    <t>Zaoczne LO GABOR</t>
  </si>
  <si>
    <t>1.7.</t>
  </si>
  <si>
    <t>Zaoczne LO LOGOS</t>
  </si>
  <si>
    <t>Technikum Fryzjerskie - M. Pisarek</t>
  </si>
  <si>
    <t>Zaoczne Technikum Handlowe CRiWE</t>
  </si>
  <si>
    <t>Prywat. Zaocz. Technikum Samochod.CRiWE</t>
  </si>
  <si>
    <t>Prywat. Zaocz. Technikum Spożywcz.CRiWE</t>
  </si>
  <si>
    <t>Technikum Mechaniczne ZDZ</t>
  </si>
  <si>
    <t>Polic. Studium Rachunkow. i Control. WiED</t>
  </si>
  <si>
    <t>Zaocz. Technikum Mechan.  GABOR</t>
  </si>
  <si>
    <t>Zaocz. Technikum Ekonom. GABOR</t>
  </si>
  <si>
    <t>Zaocz. Technikum Spożyw.  GABOR</t>
  </si>
  <si>
    <t>Policealne Stud. Farmaceutyczne ,,Omega''</t>
  </si>
  <si>
    <t>Zaocz. Techn. Gastronomiczne dla Dor. ZDZ</t>
  </si>
  <si>
    <t>2.25.</t>
  </si>
  <si>
    <t>Zaocz. Tech. Budowlane GABOR</t>
  </si>
  <si>
    <t>2.26.</t>
  </si>
  <si>
    <t>Zaocz. Technikum Elektryczne GABOR</t>
  </si>
  <si>
    <t>2.27.</t>
  </si>
  <si>
    <t>Polic. Studium Ochrony Środowiska GABOR</t>
  </si>
  <si>
    <t>2.28.</t>
  </si>
  <si>
    <t>Policealne Studium Samochodowe GABOR</t>
  </si>
  <si>
    <t>2.29.</t>
  </si>
  <si>
    <t>Policealne Studium Rachunkowości GABOR</t>
  </si>
  <si>
    <t>2.30.</t>
  </si>
  <si>
    <t>Policealne Studium Kosmetyczne GABOR</t>
  </si>
  <si>
    <t>2.31.</t>
  </si>
  <si>
    <t>Policealne Studium Budowlane GABOR</t>
  </si>
  <si>
    <t>2.32.</t>
  </si>
  <si>
    <t>2.33.</t>
  </si>
  <si>
    <t>Profesional Accoutant Service - M.Niedzielski</t>
  </si>
  <si>
    <t>2.34.</t>
  </si>
  <si>
    <t>2.35.</t>
  </si>
  <si>
    <t xml:space="preserve">Rolnicza Szkoła Zawodowa </t>
  </si>
  <si>
    <t>2.36.</t>
  </si>
  <si>
    <t>Szkoła Menadżerów EKSPERT</t>
  </si>
  <si>
    <t>2.37.</t>
  </si>
  <si>
    <t>Technikum Fryzjerskie CRiWE</t>
  </si>
  <si>
    <t>Policealne Studium Gastronomiczne GABOR</t>
  </si>
  <si>
    <t>801 - 80110  § 2540</t>
  </si>
  <si>
    <t>801 - 80101  § 2540</t>
  </si>
  <si>
    <t>801 - 80104  § 2540</t>
  </si>
  <si>
    <t>801 - 80120   § 2540</t>
  </si>
  <si>
    <t xml:space="preserve">801 - 80130   § 2540 </t>
  </si>
  <si>
    <t>2.38.</t>
  </si>
  <si>
    <t>921-92116    §  6220</t>
  </si>
  <si>
    <t>921-92118    §  6220</t>
  </si>
  <si>
    <t>Policealne Studium Zawodowe - Łaska</t>
  </si>
  <si>
    <t>Zaocz. Policeal. Studium Zawodowe - Stawski</t>
  </si>
  <si>
    <t xml:space="preserve">9.  WYKONANIE  PLANU  DOTACJI DLA PODMIOTÓW                                                        PUBLICZNYCH  </t>
  </si>
  <si>
    <t xml:space="preserve">10. WYKONANIE  PLANU  DOTACJI DLA POZOSTAŁYCH PODMIOTÓW NIE BĘDĄCYCH PODMIOTAMI PUBLICZNYMI LECZ POSIADAJĄCYCH UPRAWNIENIA PODMIOTÓW PUBLICZNYCH                                                                                     </t>
  </si>
  <si>
    <t>Tabela nr 13</t>
  </si>
  <si>
    <t>Tabela nr 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</si>
</sst>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Continuous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4" sqref="A4:F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0.375" style="0" customWidth="1"/>
    <col min="4" max="4" width="11.25390625" style="0" customWidth="1"/>
    <col min="5" max="5" width="14.25390625" style="0" customWidth="1"/>
    <col min="6" max="6" width="8.875" style="0" customWidth="1"/>
  </cols>
  <sheetData>
    <row r="1" spans="2:4" ht="12.75">
      <c r="B1" s="1"/>
      <c r="C1" s="30">
        <v>139</v>
      </c>
      <c r="D1" s="1"/>
    </row>
    <row r="2" spans="2:6" ht="12.75">
      <c r="B2" s="1"/>
      <c r="C2" s="17"/>
      <c r="D2" s="1"/>
      <c r="E2" s="36" t="s">
        <v>139</v>
      </c>
      <c r="F2" s="36"/>
    </row>
    <row r="4" spans="1:6" ht="67.5" customHeight="1">
      <c r="A4" s="34" t="s">
        <v>137</v>
      </c>
      <c r="B4" s="34"/>
      <c r="C4" s="34"/>
      <c r="D4" s="34"/>
      <c r="E4" s="34"/>
      <c r="F4" s="34"/>
    </row>
    <row r="5" spans="1:4" ht="32.25" customHeight="1">
      <c r="A5" s="2"/>
      <c r="B5" s="3"/>
      <c r="C5" s="3"/>
      <c r="D5" s="3"/>
    </row>
    <row r="6" spans="1:6" ht="36.75" customHeight="1">
      <c r="A6" s="4" t="s">
        <v>0</v>
      </c>
      <c r="B6" s="4" t="s">
        <v>1</v>
      </c>
      <c r="C6" s="4" t="s">
        <v>85</v>
      </c>
      <c r="D6" s="4" t="s">
        <v>83</v>
      </c>
      <c r="E6" s="4" t="s">
        <v>81</v>
      </c>
      <c r="F6" s="4" t="s">
        <v>82</v>
      </c>
    </row>
    <row r="7" spans="1:6" ht="15">
      <c r="A7" s="4">
        <v>1</v>
      </c>
      <c r="B7" s="4">
        <v>2</v>
      </c>
      <c r="C7" s="4">
        <v>3</v>
      </c>
      <c r="D7" s="4">
        <v>4</v>
      </c>
      <c r="E7" s="4">
        <v>4</v>
      </c>
      <c r="F7" s="4">
        <v>4</v>
      </c>
    </row>
    <row r="8" spans="1:6" ht="30.75" customHeight="1">
      <c r="A8" s="5"/>
      <c r="B8" s="4" t="s">
        <v>2</v>
      </c>
      <c r="C8" s="6"/>
      <c r="D8" s="7">
        <f>D9+D11</f>
        <v>4751251</v>
      </c>
      <c r="E8" s="7">
        <f>E9+E11</f>
        <v>4751251</v>
      </c>
      <c r="F8" s="18">
        <f aca="true" t="shared" si="0" ref="F8:F18">E8/D8*100</f>
        <v>100</v>
      </c>
    </row>
    <row r="9" spans="1:6" ht="23.25" customHeight="1">
      <c r="A9" s="8" t="s">
        <v>3</v>
      </c>
      <c r="B9" s="8" t="s">
        <v>4</v>
      </c>
      <c r="C9" s="9"/>
      <c r="D9" s="10">
        <f>SUM(D10)</f>
        <v>842411</v>
      </c>
      <c r="E9" s="10">
        <f>SUM(E10)</f>
        <v>842411</v>
      </c>
      <c r="F9" s="18">
        <f t="shared" si="0"/>
        <v>100</v>
      </c>
    </row>
    <row r="10" spans="1:6" ht="18" customHeight="1">
      <c r="A10" s="5" t="s">
        <v>5</v>
      </c>
      <c r="B10" s="5" t="s">
        <v>6</v>
      </c>
      <c r="C10" s="6" t="s">
        <v>7</v>
      </c>
      <c r="D10" s="11">
        <v>842411</v>
      </c>
      <c r="E10" s="11">
        <v>842411</v>
      </c>
      <c r="F10" s="19">
        <f t="shared" si="0"/>
        <v>100</v>
      </c>
    </row>
    <row r="11" spans="1:6" ht="25.5" customHeight="1">
      <c r="A11" s="12" t="s">
        <v>8</v>
      </c>
      <c r="B11" s="12" t="s">
        <v>9</v>
      </c>
      <c r="C11" s="9"/>
      <c r="D11" s="10">
        <f>SUM(D12:D18)</f>
        <v>3908840</v>
      </c>
      <c r="E11" s="10">
        <f>SUM(E12:E18)</f>
        <v>3908840</v>
      </c>
      <c r="F11" s="18">
        <f t="shared" si="0"/>
        <v>100</v>
      </c>
    </row>
    <row r="12" spans="1:6" ht="18" customHeight="1">
      <c r="A12" s="5" t="s">
        <v>5</v>
      </c>
      <c r="B12" s="5" t="s">
        <v>6</v>
      </c>
      <c r="C12" s="6" t="s">
        <v>7</v>
      </c>
      <c r="D12" s="11">
        <v>495000</v>
      </c>
      <c r="E12" s="11">
        <v>495000</v>
      </c>
      <c r="F12" s="19">
        <f t="shared" si="0"/>
        <v>100</v>
      </c>
    </row>
    <row r="13" spans="1:6" ht="18" customHeight="1">
      <c r="A13" s="5" t="s">
        <v>10</v>
      </c>
      <c r="B13" s="5" t="s">
        <v>11</v>
      </c>
      <c r="C13" s="6" t="s">
        <v>12</v>
      </c>
      <c r="D13" s="11">
        <v>339240</v>
      </c>
      <c r="E13" s="11">
        <v>339240</v>
      </c>
      <c r="F13" s="19">
        <f t="shared" si="0"/>
        <v>100</v>
      </c>
    </row>
    <row r="14" spans="1:6" ht="18" customHeight="1">
      <c r="A14" s="31" t="s">
        <v>13</v>
      </c>
      <c r="B14" s="31" t="s">
        <v>14</v>
      </c>
      <c r="C14" s="6" t="s">
        <v>15</v>
      </c>
      <c r="D14" s="11">
        <f>1965500-47000</f>
        <v>1918500</v>
      </c>
      <c r="E14" s="11">
        <f>1965500-47000</f>
        <v>1918500</v>
      </c>
      <c r="F14" s="19">
        <f t="shared" si="0"/>
        <v>100</v>
      </c>
    </row>
    <row r="15" spans="1:6" ht="18" customHeight="1">
      <c r="A15" s="32"/>
      <c r="B15" s="32"/>
      <c r="C15" s="6" t="s">
        <v>133</v>
      </c>
      <c r="D15" s="11">
        <v>47000</v>
      </c>
      <c r="E15" s="11">
        <v>47000</v>
      </c>
      <c r="F15" s="19">
        <f>E15/D15*100</f>
        <v>100</v>
      </c>
    </row>
    <row r="16" spans="1:6" ht="18" customHeight="1">
      <c r="A16" s="31" t="s">
        <v>16</v>
      </c>
      <c r="B16" s="31" t="s">
        <v>17</v>
      </c>
      <c r="C16" s="6" t="s">
        <v>18</v>
      </c>
      <c r="D16" s="11">
        <f>1059100-130000</f>
        <v>929100</v>
      </c>
      <c r="E16" s="11">
        <f>1059100-130000</f>
        <v>929100</v>
      </c>
      <c r="F16" s="19">
        <f t="shared" si="0"/>
        <v>100</v>
      </c>
    </row>
    <row r="17" spans="1:6" ht="18" customHeight="1">
      <c r="A17" s="32"/>
      <c r="B17" s="32"/>
      <c r="C17" s="6" t="s">
        <v>134</v>
      </c>
      <c r="D17" s="11">
        <v>130000</v>
      </c>
      <c r="E17" s="11">
        <v>130000</v>
      </c>
      <c r="F17" s="19">
        <f>E17/D17*100</f>
        <v>100</v>
      </c>
    </row>
    <row r="18" spans="1:6" ht="18" customHeight="1">
      <c r="A18" s="5" t="s">
        <v>19</v>
      </c>
      <c r="B18" s="5" t="s">
        <v>20</v>
      </c>
      <c r="C18" s="6" t="s">
        <v>21</v>
      </c>
      <c r="D18" s="11">
        <v>50000</v>
      </c>
      <c r="E18" s="11">
        <v>50000</v>
      </c>
      <c r="F18" s="19">
        <f t="shared" si="0"/>
        <v>100</v>
      </c>
    </row>
    <row r="45" spans="1:6" ht="12" customHeight="1">
      <c r="A45" s="35"/>
      <c r="B45" s="35"/>
      <c r="C45" s="35"/>
      <c r="D45" s="35"/>
      <c r="E45" s="35"/>
      <c r="F45" s="35"/>
    </row>
    <row r="47" ht="12.75">
      <c r="C47" s="20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8" customHeight="1"/>
    <row r="55" ht="18" customHeight="1"/>
    <row r="56" ht="18" customHeight="1"/>
  </sheetData>
  <mergeCells count="3">
    <mergeCell ref="A4:F4"/>
    <mergeCell ref="A45:F45"/>
    <mergeCell ref="E2:F2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5.125" style="0" customWidth="1"/>
    <col min="2" max="2" width="38.875" style="0" customWidth="1"/>
    <col min="3" max="3" width="19.125" style="0" customWidth="1"/>
    <col min="4" max="4" width="10.625" style="0" customWidth="1"/>
    <col min="5" max="5" width="13.75390625" style="0" customWidth="1"/>
    <col min="6" max="6" width="7.75390625" style="0" customWidth="1"/>
  </cols>
  <sheetData>
    <row r="1" spans="3:6" ht="24.75" customHeight="1">
      <c r="C1" s="33">
        <v>140</v>
      </c>
      <c r="E1" s="36" t="s">
        <v>140</v>
      </c>
      <c r="F1" s="36"/>
    </row>
    <row r="2" spans="1:6" ht="92.25" customHeight="1">
      <c r="A2" s="34" t="s">
        <v>138</v>
      </c>
      <c r="B2" s="34"/>
      <c r="C2" s="34"/>
      <c r="D2" s="34"/>
      <c r="E2" s="34"/>
      <c r="F2" s="34"/>
    </row>
    <row r="4" spans="1:6" ht="33.75" customHeight="1">
      <c r="A4" s="4" t="s">
        <v>0</v>
      </c>
      <c r="B4" s="4" t="s">
        <v>22</v>
      </c>
      <c r="C4" s="4" t="s">
        <v>84</v>
      </c>
      <c r="D4" s="4" t="s">
        <v>83</v>
      </c>
      <c r="E4" s="4" t="s">
        <v>81</v>
      </c>
      <c r="F4" s="4" t="s">
        <v>82</v>
      </c>
    </row>
    <row r="5" spans="1:6" ht="11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30" customHeight="1">
      <c r="A6" s="5"/>
      <c r="B6" s="4" t="s">
        <v>2</v>
      </c>
      <c r="C6" s="6"/>
      <c r="D6" s="7">
        <f>D7+D14</f>
        <v>3607671</v>
      </c>
      <c r="E6" s="7">
        <f>E7+E14</f>
        <v>3606722</v>
      </c>
      <c r="F6" s="18">
        <f aca="true" t="shared" si="0" ref="F6:F43">E6/D6*100</f>
        <v>99.97369494058633</v>
      </c>
    </row>
    <row r="7" spans="1:6" ht="22.5" customHeight="1">
      <c r="A7" s="22" t="s">
        <v>3</v>
      </c>
      <c r="B7" s="23" t="s">
        <v>4</v>
      </c>
      <c r="C7" s="24"/>
      <c r="D7" s="25">
        <f>SUM(D8:D10)</f>
        <v>835988</v>
      </c>
      <c r="E7" s="25">
        <f>SUM(E8:E10)</f>
        <v>835986</v>
      </c>
      <c r="F7" s="18">
        <f t="shared" si="0"/>
        <v>99.99976076211621</v>
      </c>
    </row>
    <row r="8" spans="1:6" ht="15.75" customHeight="1">
      <c r="A8" s="13" t="s">
        <v>5</v>
      </c>
      <c r="B8" s="13" t="s">
        <v>23</v>
      </c>
      <c r="C8" s="26" t="s">
        <v>127</v>
      </c>
      <c r="D8" s="11">
        <v>296521</v>
      </c>
      <c r="E8" s="11">
        <v>296521</v>
      </c>
      <c r="F8" s="19">
        <f t="shared" si="0"/>
        <v>100</v>
      </c>
    </row>
    <row r="9" spans="1:6" ht="15.75" customHeight="1">
      <c r="A9" s="13" t="s">
        <v>24</v>
      </c>
      <c r="B9" s="13" t="s">
        <v>25</v>
      </c>
      <c r="C9" s="26" t="s">
        <v>128</v>
      </c>
      <c r="D9" s="11">
        <v>129629</v>
      </c>
      <c r="E9" s="11">
        <v>129629</v>
      </c>
      <c r="F9" s="19">
        <f t="shared" si="0"/>
        <v>100</v>
      </c>
    </row>
    <row r="10" spans="1:6" ht="15.75" customHeight="1">
      <c r="A10" s="13" t="s">
        <v>13</v>
      </c>
      <c r="B10" s="13" t="s">
        <v>26</v>
      </c>
      <c r="C10" s="26" t="s">
        <v>129</v>
      </c>
      <c r="D10" s="11">
        <f>SUM(D11:D13)</f>
        <v>409838</v>
      </c>
      <c r="E10" s="11">
        <f>SUM(E11:E13)</f>
        <v>409836</v>
      </c>
      <c r="F10" s="19">
        <f t="shared" si="0"/>
        <v>99.99951200230335</v>
      </c>
    </row>
    <row r="11" spans="1:6" ht="15.75" customHeight="1">
      <c r="A11" s="14" t="s">
        <v>27</v>
      </c>
      <c r="B11" s="14" t="s">
        <v>28</v>
      </c>
      <c r="C11" s="21"/>
      <c r="D11" s="15">
        <v>201350</v>
      </c>
      <c r="E11" s="15">
        <v>201348</v>
      </c>
      <c r="F11" s="19">
        <f t="shared" si="0"/>
        <v>99.99900670474298</v>
      </c>
    </row>
    <row r="12" spans="1:6" ht="15.75" customHeight="1">
      <c r="A12" s="14" t="s">
        <v>29</v>
      </c>
      <c r="B12" s="14" t="s">
        <v>30</v>
      </c>
      <c r="C12" s="21"/>
      <c r="D12" s="15">
        <v>157080</v>
      </c>
      <c r="E12" s="15">
        <v>157080</v>
      </c>
      <c r="F12" s="19">
        <f t="shared" si="0"/>
        <v>100</v>
      </c>
    </row>
    <row r="13" spans="1:6" ht="15.75" customHeight="1">
      <c r="A13" s="14" t="s">
        <v>31</v>
      </c>
      <c r="B13" s="14" t="s">
        <v>32</v>
      </c>
      <c r="C13" s="21"/>
      <c r="D13" s="15">
        <v>51408</v>
      </c>
      <c r="E13" s="15">
        <v>51408</v>
      </c>
      <c r="F13" s="19">
        <f t="shared" si="0"/>
        <v>100</v>
      </c>
    </row>
    <row r="14" spans="1:6" ht="24" customHeight="1">
      <c r="A14" s="27" t="s">
        <v>8</v>
      </c>
      <c r="B14" s="28" t="s">
        <v>9</v>
      </c>
      <c r="C14" s="24"/>
      <c r="D14" s="25">
        <f>D15+D23</f>
        <v>2771683</v>
      </c>
      <c r="E14" s="25">
        <f>E15+E23</f>
        <v>2770736</v>
      </c>
      <c r="F14" s="18">
        <f t="shared" si="0"/>
        <v>99.96583303357562</v>
      </c>
    </row>
    <row r="15" spans="1:6" ht="15.75" customHeight="1">
      <c r="A15" s="5" t="s">
        <v>5</v>
      </c>
      <c r="B15" s="5" t="s">
        <v>33</v>
      </c>
      <c r="C15" s="6" t="s">
        <v>130</v>
      </c>
      <c r="D15" s="11">
        <f>SUM(D16:D22)</f>
        <v>556807</v>
      </c>
      <c r="E15" s="11">
        <f>SUM(E16:E22)</f>
        <v>556808</v>
      </c>
      <c r="F15" s="19">
        <f t="shared" si="0"/>
        <v>100.0001795954433</v>
      </c>
    </row>
    <row r="16" spans="1:6" ht="15.75" customHeight="1">
      <c r="A16" s="16" t="s">
        <v>34</v>
      </c>
      <c r="B16" s="16" t="s">
        <v>35</v>
      </c>
      <c r="C16" s="21"/>
      <c r="D16" s="15">
        <v>184747</v>
      </c>
      <c r="E16" s="15">
        <v>184747</v>
      </c>
      <c r="F16" s="19">
        <f t="shared" si="0"/>
        <v>100</v>
      </c>
    </row>
    <row r="17" spans="1:6" ht="15.75" customHeight="1">
      <c r="A17" s="16" t="s">
        <v>36</v>
      </c>
      <c r="B17" s="16" t="s">
        <v>37</v>
      </c>
      <c r="C17" s="21"/>
      <c r="D17" s="15">
        <v>69089</v>
      </c>
      <c r="E17" s="15">
        <v>69089</v>
      </c>
      <c r="F17" s="19">
        <f t="shared" si="0"/>
        <v>100</v>
      </c>
    </row>
    <row r="18" spans="1:6" ht="15.75" customHeight="1">
      <c r="A18" s="16" t="s">
        <v>38</v>
      </c>
      <c r="B18" s="16" t="s">
        <v>86</v>
      </c>
      <c r="C18" s="21"/>
      <c r="D18" s="15">
        <v>53320</v>
      </c>
      <c r="E18" s="15">
        <v>53320</v>
      </c>
      <c r="F18" s="19">
        <f t="shared" si="0"/>
        <v>100</v>
      </c>
    </row>
    <row r="19" spans="1:6" ht="15.75" customHeight="1">
      <c r="A19" s="16" t="s">
        <v>39</v>
      </c>
      <c r="B19" s="16" t="s">
        <v>87</v>
      </c>
      <c r="C19" s="21"/>
      <c r="D19" s="15">
        <v>35044</v>
      </c>
      <c r="E19" s="15">
        <v>35044</v>
      </c>
      <c r="F19" s="19">
        <f t="shared" si="0"/>
        <v>100</v>
      </c>
    </row>
    <row r="20" spans="1:6" ht="15.75" customHeight="1">
      <c r="A20" s="16" t="s">
        <v>40</v>
      </c>
      <c r="B20" s="16" t="s">
        <v>41</v>
      </c>
      <c r="C20" s="21"/>
      <c r="D20" s="15">
        <v>68296</v>
      </c>
      <c r="E20" s="15">
        <v>68297</v>
      </c>
      <c r="F20" s="19">
        <f t="shared" si="0"/>
        <v>100.00146421459529</v>
      </c>
    </row>
    <row r="21" spans="1:6" ht="15.75" customHeight="1">
      <c r="A21" s="16" t="s">
        <v>42</v>
      </c>
      <c r="B21" s="16" t="s">
        <v>88</v>
      </c>
      <c r="C21" s="21"/>
      <c r="D21" s="15">
        <v>109356</v>
      </c>
      <c r="E21" s="15">
        <v>109356</v>
      </c>
      <c r="F21" s="19">
        <f t="shared" si="0"/>
        <v>100</v>
      </c>
    </row>
    <row r="22" spans="1:6" ht="15.75" customHeight="1">
      <c r="A22" s="16" t="s">
        <v>89</v>
      </c>
      <c r="B22" s="16" t="s">
        <v>90</v>
      </c>
      <c r="C22" s="21"/>
      <c r="D22" s="15">
        <v>36955</v>
      </c>
      <c r="E22" s="15">
        <v>36955</v>
      </c>
      <c r="F22" s="19">
        <f t="shared" si="0"/>
        <v>100</v>
      </c>
    </row>
    <row r="23" spans="1:6" ht="15.75" customHeight="1">
      <c r="A23" s="5" t="s">
        <v>10</v>
      </c>
      <c r="B23" s="5" t="s">
        <v>43</v>
      </c>
      <c r="C23" s="6" t="s">
        <v>131</v>
      </c>
      <c r="D23" s="11">
        <f>SUM(D24:D61)</f>
        <v>2214876</v>
      </c>
      <c r="E23" s="11">
        <f>SUM(E24:E61)</f>
        <v>2213928</v>
      </c>
      <c r="F23" s="19">
        <f t="shared" si="0"/>
        <v>99.95719850682386</v>
      </c>
    </row>
    <row r="24" spans="1:6" ht="15.75" customHeight="1">
      <c r="A24" s="16" t="s">
        <v>44</v>
      </c>
      <c r="B24" s="16" t="s">
        <v>91</v>
      </c>
      <c r="C24" s="21"/>
      <c r="D24" s="15">
        <v>4428</v>
      </c>
      <c r="E24" s="15">
        <v>4428</v>
      </c>
      <c r="F24" s="19">
        <f t="shared" si="0"/>
        <v>100</v>
      </c>
    </row>
    <row r="25" spans="1:6" ht="15.75" customHeight="1">
      <c r="A25" s="16" t="s">
        <v>45</v>
      </c>
      <c r="B25" s="16" t="s">
        <v>92</v>
      </c>
      <c r="C25" s="21"/>
      <c r="D25" s="15">
        <v>128600</v>
      </c>
      <c r="E25" s="15">
        <v>128600</v>
      </c>
      <c r="F25" s="19">
        <f t="shared" si="0"/>
        <v>100</v>
      </c>
    </row>
    <row r="26" spans="1:6" ht="15.75" customHeight="1">
      <c r="A26" s="16" t="s">
        <v>46</v>
      </c>
      <c r="B26" s="16" t="s">
        <v>93</v>
      </c>
      <c r="C26" s="21"/>
      <c r="D26" s="15">
        <v>169358</v>
      </c>
      <c r="E26" s="15">
        <v>169358</v>
      </c>
      <c r="F26" s="19">
        <f t="shared" si="0"/>
        <v>100</v>
      </c>
    </row>
    <row r="27" spans="1:6" ht="15.75" customHeight="1">
      <c r="A27" s="16" t="s">
        <v>47</v>
      </c>
      <c r="B27" s="16" t="s">
        <v>94</v>
      </c>
      <c r="C27" s="21"/>
      <c r="D27" s="15">
        <v>59400</v>
      </c>
      <c r="E27" s="15">
        <v>59400</v>
      </c>
      <c r="F27" s="19">
        <f t="shared" si="0"/>
        <v>100</v>
      </c>
    </row>
    <row r="28" spans="1:6" ht="15.75" customHeight="1">
      <c r="A28" s="16" t="s">
        <v>48</v>
      </c>
      <c r="B28" s="16" t="s">
        <v>95</v>
      </c>
      <c r="C28" s="21"/>
      <c r="D28" s="15">
        <v>49652</v>
      </c>
      <c r="E28" s="15">
        <v>49652</v>
      </c>
      <c r="F28" s="19">
        <f t="shared" si="0"/>
        <v>100</v>
      </c>
    </row>
    <row r="29" spans="1:6" ht="15.75" customHeight="1">
      <c r="A29" s="16" t="s">
        <v>49</v>
      </c>
      <c r="B29" s="16" t="s">
        <v>50</v>
      </c>
      <c r="C29" s="21"/>
      <c r="D29" s="15">
        <v>59243</v>
      </c>
      <c r="E29" s="15">
        <v>59243</v>
      </c>
      <c r="F29" s="19">
        <f t="shared" si="0"/>
        <v>100</v>
      </c>
    </row>
    <row r="30" spans="1:6" ht="15.75" customHeight="1">
      <c r="A30" s="16" t="s">
        <v>51</v>
      </c>
      <c r="B30" s="16" t="s">
        <v>52</v>
      </c>
      <c r="C30" s="21"/>
      <c r="D30" s="15">
        <v>18600</v>
      </c>
      <c r="E30" s="15">
        <v>18600</v>
      </c>
      <c r="F30" s="19">
        <f t="shared" si="0"/>
        <v>100</v>
      </c>
    </row>
    <row r="31" spans="1:6" ht="15.75" customHeight="1">
      <c r="A31" s="16" t="s">
        <v>53</v>
      </c>
      <c r="B31" s="16" t="s">
        <v>54</v>
      </c>
      <c r="C31" s="21"/>
      <c r="D31" s="15">
        <v>117378</v>
      </c>
      <c r="E31" s="15">
        <v>117378</v>
      </c>
      <c r="F31" s="19">
        <f t="shared" si="0"/>
        <v>100</v>
      </c>
    </row>
    <row r="32" spans="1:6" ht="15.75" customHeight="1">
      <c r="A32" s="16" t="s">
        <v>55</v>
      </c>
      <c r="B32" s="16" t="s">
        <v>56</v>
      </c>
      <c r="C32" s="21"/>
      <c r="D32" s="15">
        <v>56230</v>
      </c>
      <c r="E32" s="15">
        <v>56230</v>
      </c>
      <c r="F32" s="19">
        <f t="shared" si="0"/>
        <v>100</v>
      </c>
    </row>
    <row r="33" spans="1:6" ht="15.75" customHeight="1">
      <c r="A33" s="16" t="s">
        <v>57</v>
      </c>
      <c r="B33" s="16" t="s">
        <v>58</v>
      </c>
      <c r="C33" s="21"/>
      <c r="D33" s="15">
        <v>58638</v>
      </c>
      <c r="E33" s="15">
        <v>58638</v>
      </c>
      <c r="F33" s="19">
        <f t="shared" si="0"/>
        <v>100</v>
      </c>
    </row>
    <row r="34" spans="1:6" ht="15.75" customHeight="1">
      <c r="A34" s="16" t="s">
        <v>59</v>
      </c>
      <c r="B34" s="16" t="s">
        <v>96</v>
      </c>
      <c r="C34" s="21"/>
      <c r="D34" s="15">
        <v>18490</v>
      </c>
      <c r="E34" s="15">
        <v>18490</v>
      </c>
      <c r="F34" s="19">
        <f t="shared" si="0"/>
        <v>100</v>
      </c>
    </row>
    <row r="35" spans="1:6" ht="15.75" customHeight="1">
      <c r="A35" s="16" t="s">
        <v>60</v>
      </c>
      <c r="B35" s="16" t="s">
        <v>97</v>
      </c>
      <c r="C35" s="21"/>
      <c r="D35" s="15">
        <v>212359</v>
      </c>
      <c r="E35" s="15">
        <v>212359</v>
      </c>
      <c r="F35" s="19">
        <f t="shared" si="0"/>
        <v>100</v>
      </c>
    </row>
    <row r="36" spans="1:6" ht="15.75" customHeight="1">
      <c r="A36" s="16" t="s">
        <v>61</v>
      </c>
      <c r="B36" s="16" t="s">
        <v>98</v>
      </c>
      <c r="C36" s="21"/>
      <c r="D36" s="15">
        <v>108449</v>
      </c>
      <c r="E36" s="15">
        <v>108449</v>
      </c>
      <c r="F36" s="19">
        <f t="shared" si="0"/>
        <v>100</v>
      </c>
    </row>
    <row r="37" spans="1:6" ht="15.75" customHeight="1">
      <c r="A37" s="16" t="s">
        <v>62</v>
      </c>
      <c r="B37" s="16" t="s">
        <v>99</v>
      </c>
      <c r="C37" s="21"/>
      <c r="D37" s="15">
        <v>175707</v>
      </c>
      <c r="E37" s="15">
        <v>174759</v>
      </c>
      <c r="F37" s="19">
        <f t="shared" si="0"/>
        <v>99.46046543393263</v>
      </c>
    </row>
    <row r="38" spans="1:6" ht="15.75" customHeight="1">
      <c r="A38" s="16" t="s">
        <v>63</v>
      </c>
      <c r="B38" s="16" t="s">
        <v>64</v>
      </c>
      <c r="C38" s="21"/>
      <c r="D38" s="15">
        <v>42577</v>
      </c>
      <c r="E38" s="15">
        <v>42577</v>
      </c>
      <c r="F38" s="19">
        <f t="shared" si="0"/>
        <v>100</v>
      </c>
    </row>
    <row r="39" spans="1:6" ht="15.75" customHeight="1">
      <c r="A39" s="16" t="s">
        <v>65</v>
      </c>
      <c r="B39" s="16" t="s">
        <v>100</v>
      </c>
      <c r="C39" s="21"/>
      <c r="D39" s="15">
        <v>28414</v>
      </c>
      <c r="E39" s="15">
        <v>28414</v>
      </c>
      <c r="F39" s="19">
        <f t="shared" si="0"/>
        <v>100</v>
      </c>
    </row>
    <row r="40" spans="1:6" ht="15.75" customHeight="1">
      <c r="A40" s="29" t="s">
        <v>66</v>
      </c>
      <c r="B40" s="16" t="s">
        <v>67</v>
      </c>
      <c r="C40" s="21"/>
      <c r="D40" s="15">
        <v>9594</v>
      </c>
      <c r="E40" s="15">
        <v>9594</v>
      </c>
      <c r="F40" s="19">
        <f t="shared" si="0"/>
        <v>100</v>
      </c>
    </row>
    <row r="41" spans="1:6" ht="15.75" customHeight="1">
      <c r="A41" s="29" t="s">
        <v>68</v>
      </c>
      <c r="B41" s="16" t="s">
        <v>69</v>
      </c>
      <c r="C41" s="21"/>
      <c r="D41" s="15">
        <v>10518</v>
      </c>
      <c r="E41" s="15">
        <v>10518</v>
      </c>
      <c r="F41" s="19">
        <f t="shared" si="0"/>
        <v>100</v>
      </c>
    </row>
    <row r="42" spans="1:6" ht="15.75" customHeight="1">
      <c r="A42" s="29" t="s">
        <v>70</v>
      </c>
      <c r="B42" s="16" t="s">
        <v>71</v>
      </c>
      <c r="C42" s="21"/>
      <c r="D42" s="15">
        <v>32103</v>
      </c>
      <c r="E42" s="15">
        <v>32103</v>
      </c>
      <c r="F42" s="19">
        <f t="shared" si="0"/>
        <v>100</v>
      </c>
    </row>
    <row r="43" spans="1:6" ht="15.75" customHeight="1">
      <c r="A43" s="29" t="s">
        <v>72</v>
      </c>
      <c r="B43" s="16" t="s">
        <v>73</v>
      </c>
      <c r="C43" s="21"/>
      <c r="D43" s="15">
        <v>272601</v>
      </c>
      <c r="E43" s="15">
        <v>272601</v>
      </c>
      <c r="F43" s="19">
        <f t="shared" si="0"/>
        <v>100</v>
      </c>
    </row>
    <row r="44" spans="1:6" ht="15.75" customHeight="1">
      <c r="A44" s="16" t="s">
        <v>74</v>
      </c>
      <c r="B44" s="16" t="s">
        <v>76</v>
      </c>
      <c r="C44" s="21"/>
      <c r="D44" s="15">
        <v>29612</v>
      </c>
      <c r="E44" s="15">
        <v>29612</v>
      </c>
      <c r="F44" s="19">
        <f aca="true" t="shared" si="1" ref="F44:F61">E44/D44*100</f>
        <v>100</v>
      </c>
    </row>
    <row r="45" spans="1:6" ht="15.75" customHeight="1">
      <c r="A45" s="16" t="s">
        <v>75</v>
      </c>
      <c r="B45" s="16" t="s">
        <v>78</v>
      </c>
      <c r="C45" s="21"/>
      <c r="D45" s="15">
        <v>35612</v>
      </c>
      <c r="E45" s="15">
        <v>35612</v>
      </c>
      <c r="F45" s="19">
        <f t="shared" si="1"/>
        <v>100</v>
      </c>
    </row>
    <row r="46" spans="1:6" ht="15.75" customHeight="1">
      <c r="A46" s="16" t="s">
        <v>77</v>
      </c>
      <c r="B46" s="16" t="s">
        <v>80</v>
      </c>
      <c r="C46" s="21"/>
      <c r="D46" s="15">
        <v>39852</v>
      </c>
      <c r="E46" s="15">
        <v>39852</v>
      </c>
      <c r="F46" s="19">
        <f t="shared" si="1"/>
        <v>100</v>
      </c>
    </row>
    <row r="47" spans="1:6" ht="15.75" customHeight="1">
      <c r="A47" s="16" t="s">
        <v>79</v>
      </c>
      <c r="B47" s="16" t="s">
        <v>101</v>
      </c>
      <c r="C47" s="21"/>
      <c r="D47" s="15">
        <v>24350</v>
      </c>
      <c r="E47" s="15">
        <v>24350</v>
      </c>
      <c r="F47" s="19">
        <f t="shared" si="1"/>
        <v>100</v>
      </c>
    </row>
    <row r="48" spans="1:6" ht="15.75" customHeight="1">
      <c r="A48" s="16" t="s">
        <v>102</v>
      </c>
      <c r="B48" s="16" t="s">
        <v>103</v>
      </c>
      <c r="C48" s="21"/>
      <c r="D48" s="15">
        <v>61992</v>
      </c>
      <c r="E48" s="15">
        <v>61992</v>
      </c>
      <c r="F48" s="19">
        <f t="shared" si="1"/>
        <v>100</v>
      </c>
    </row>
    <row r="49" spans="1:6" ht="15.75" customHeight="1">
      <c r="A49" s="16" t="s">
        <v>104</v>
      </c>
      <c r="B49" s="16" t="s">
        <v>105</v>
      </c>
      <c r="C49" s="21"/>
      <c r="D49" s="15">
        <v>21600</v>
      </c>
      <c r="E49" s="15">
        <v>21600</v>
      </c>
      <c r="F49" s="19">
        <f t="shared" si="1"/>
        <v>100</v>
      </c>
    </row>
    <row r="50" spans="1:6" ht="15.75" customHeight="1">
      <c r="A50" s="16" t="s">
        <v>106</v>
      </c>
      <c r="B50" s="16" t="s">
        <v>107</v>
      </c>
      <c r="C50" s="21"/>
      <c r="D50" s="15">
        <v>11880</v>
      </c>
      <c r="E50" s="15">
        <v>11880</v>
      </c>
      <c r="F50" s="19">
        <f t="shared" si="1"/>
        <v>100</v>
      </c>
    </row>
    <row r="51" spans="1:6" ht="15.75" customHeight="1">
      <c r="A51" s="16" t="s">
        <v>108</v>
      </c>
      <c r="B51" s="16" t="s">
        <v>109</v>
      </c>
      <c r="C51" s="21"/>
      <c r="D51" s="15">
        <v>12960</v>
      </c>
      <c r="E51" s="15">
        <v>12960</v>
      </c>
      <c r="F51" s="19">
        <f t="shared" si="1"/>
        <v>100</v>
      </c>
    </row>
    <row r="52" spans="1:6" ht="15.75" customHeight="1">
      <c r="A52" s="16" t="s">
        <v>110</v>
      </c>
      <c r="B52" s="16" t="s">
        <v>111</v>
      </c>
      <c r="C52" s="21"/>
      <c r="D52" s="15">
        <v>21600</v>
      </c>
      <c r="E52" s="15">
        <v>21600</v>
      </c>
      <c r="F52" s="19">
        <f t="shared" si="1"/>
        <v>100</v>
      </c>
    </row>
    <row r="53" spans="1:6" ht="15.75" customHeight="1">
      <c r="A53" s="16" t="s">
        <v>112</v>
      </c>
      <c r="B53" s="16" t="s">
        <v>113</v>
      </c>
      <c r="C53" s="21"/>
      <c r="D53" s="15">
        <v>32210</v>
      </c>
      <c r="E53" s="15">
        <v>32210</v>
      </c>
      <c r="F53" s="19">
        <f t="shared" si="1"/>
        <v>100</v>
      </c>
    </row>
    <row r="54" spans="1:6" ht="15.75" customHeight="1">
      <c r="A54" s="16" t="s">
        <v>114</v>
      </c>
      <c r="B54" s="16" t="s">
        <v>115</v>
      </c>
      <c r="C54" s="21"/>
      <c r="D54" s="15">
        <v>5860</v>
      </c>
      <c r="E54" s="15">
        <v>5860</v>
      </c>
      <c r="F54" s="19">
        <f t="shared" si="1"/>
        <v>100</v>
      </c>
    </row>
    <row r="55" spans="1:6" ht="15.75" customHeight="1">
      <c r="A55" s="16" t="s">
        <v>116</v>
      </c>
      <c r="B55" s="16" t="s">
        <v>135</v>
      </c>
      <c r="C55" s="21"/>
      <c r="D55" s="15">
        <v>10100</v>
      </c>
      <c r="E55" s="15">
        <v>10100</v>
      </c>
      <c r="F55" s="19">
        <f t="shared" si="1"/>
        <v>100</v>
      </c>
    </row>
    <row r="56" spans="1:6" ht="15.75" customHeight="1">
      <c r="A56" s="16" t="s">
        <v>117</v>
      </c>
      <c r="B56" s="16" t="s">
        <v>118</v>
      </c>
      <c r="C56" s="21"/>
      <c r="D56" s="15">
        <v>120296</v>
      </c>
      <c r="E56" s="15">
        <v>120296</v>
      </c>
      <c r="F56" s="19">
        <f t="shared" si="1"/>
        <v>100</v>
      </c>
    </row>
    <row r="57" spans="1:6" ht="15.75" customHeight="1">
      <c r="A57" s="16" t="s">
        <v>119</v>
      </c>
      <c r="B57" s="16" t="s">
        <v>136</v>
      </c>
      <c r="C57" s="21"/>
      <c r="D57" s="15">
        <v>14761</v>
      </c>
      <c r="E57" s="15">
        <v>14761</v>
      </c>
      <c r="F57" s="19">
        <f t="shared" si="1"/>
        <v>100</v>
      </c>
    </row>
    <row r="58" spans="1:6" ht="15.75" customHeight="1">
      <c r="A58" s="29" t="s">
        <v>120</v>
      </c>
      <c r="B58" s="16" t="s">
        <v>121</v>
      </c>
      <c r="C58" s="21"/>
      <c r="D58" s="15">
        <v>28414</v>
      </c>
      <c r="E58" s="15">
        <v>28414</v>
      </c>
      <c r="F58" s="19">
        <f t="shared" si="1"/>
        <v>100</v>
      </c>
    </row>
    <row r="59" spans="1:6" ht="15.75" customHeight="1">
      <c r="A59" s="29" t="s">
        <v>122</v>
      </c>
      <c r="B59" s="16" t="s">
        <v>123</v>
      </c>
      <c r="C59" s="21"/>
      <c r="D59" s="15">
        <v>67158</v>
      </c>
      <c r="E59" s="15">
        <v>67158</v>
      </c>
      <c r="F59" s="19">
        <f t="shared" si="1"/>
        <v>100</v>
      </c>
    </row>
    <row r="60" spans="1:6" ht="15.75" customHeight="1">
      <c r="A60" s="29" t="s">
        <v>124</v>
      </c>
      <c r="B60" s="16" t="s">
        <v>125</v>
      </c>
      <c r="C60" s="21"/>
      <c r="D60" s="15">
        <v>32400</v>
      </c>
      <c r="E60" s="15">
        <v>32400</v>
      </c>
      <c r="F60" s="19">
        <f t="shared" si="1"/>
        <v>100</v>
      </c>
    </row>
    <row r="61" spans="1:6" ht="15.75" customHeight="1">
      <c r="A61" s="29" t="s">
        <v>132</v>
      </c>
      <c r="B61" s="16" t="s">
        <v>126</v>
      </c>
      <c r="C61" s="21"/>
      <c r="D61" s="15">
        <v>11880</v>
      </c>
      <c r="E61" s="15">
        <v>11880</v>
      </c>
      <c r="F61" s="19">
        <f t="shared" si="1"/>
        <v>100</v>
      </c>
    </row>
    <row r="62" ht="15.75" customHeight="1"/>
    <row r="63" ht="15.75" customHeight="1"/>
    <row r="64" ht="15.75" customHeight="1"/>
    <row r="65" ht="15.75" customHeight="1"/>
    <row r="66" ht="15.75" customHeight="1"/>
  </sheetData>
  <mergeCells count="2">
    <mergeCell ref="A2:F2"/>
    <mergeCell ref="E1:F1"/>
  </mergeCells>
  <printOptions/>
  <pageMargins left="0.5905511811023623" right="0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2005-03-31T07:00:43Z</cp:lastPrinted>
  <dcterms:created xsi:type="dcterms:W3CDTF">2003-08-19T07:51:12Z</dcterms:created>
  <dcterms:modified xsi:type="dcterms:W3CDTF">2005-05-12T08:31:18Z</dcterms:modified>
  <cp:category/>
  <cp:version/>
  <cp:contentType/>
  <cp:contentStatus/>
</cp:coreProperties>
</file>