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<sst xmlns="http://schemas.openxmlformats.org/spreadsheetml/2006/main" count="67" uniqueCount="32">
  <si>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Lp.</t>
  </si>
  <si>
    <t>WYSZCZEGÓLNIENIE</t>
  </si>
  <si>
    <t>Struktura wykonania</t>
  </si>
  <si>
    <t>Plan po zmianach</t>
  </si>
  <si>
    <t>WYDATKI OGÓŁEM  =  A + B</t>
  </si>
  <si>
    <t>1.</t>
  </si>
  <si>
    <t>Wydatki bieżące, z tego</t>
  </si>
  <si>
    <t>1.1.</t>
  </si>
  <si>
    <t>wynagrodzenia (od § 4010 do § 4080)</t>
  </si>
  <si>
    <t>1.2.</t>
  </si>
  <si>
    <t>pochodne od wynagrodzeń</t>
  </si>
  <si>
    <t>1.3.</t>
  </si>
  <si>
    <t>dotacje, w tym:</t>
  </si>
  <si>
    <t>a/</t>
  </si>
  <si>
    <t>dotacje, o których mowa w art. 118</t>
  </si>
  <si>
    <t>1.4</t>
  </si>
  <si>
    <t>wydatki na obsługę długu</t>
  </si>
  <si>
    <t>1.5.</t>
  </si>
  <si>
    <t>2.</t>
  </si>
  <si>
    <t>Wydatki dotyczące zadań gminy</t>
  </si>
  <si>
    <t>Wydatki dotyczące zadań powiatu</t>
  </si>
  <si>
    <t>2</t>
  </si>
  <si>
    <t>Wydatki majątkowe</t>
  </si>
  <si>
    <t>%          4:3</t>
  </si>
  <si>
    <t>wydatki rzeczowe bieżące</t>
  </si>
  <si>
    <t>1.6.</t>
  </si>
  <si>
    <t>rezerwy</t>
  </si>
  <si>
    <t>Wykonanie za 2004 r.</t>
  </si>
  <si>
    <t>A</t>
  </si>
  <si>
    <t>B</t>
  </si>
  <si>
    <t>Tabela nr 4</t>
  </si>
  <si>
    <t>2. Realizacja  wydatków  według  grup  (ogółem, gmina, powiat)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</si>
</sst>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9" fontId="0" fillId="0" borderId="1" xfId="0" applyNumberFormat="1" applyBorder="1" applyAlignment="1">
      <alignment vertical="center"/>
    </xf>
    <xf numFmtId="3" fontId="0" fillId="0" borderId="1" xfId="0" applyNumberFormat="1" applyFill="1" applyBorder="1" applyAlignment="1">
      <alignment horizontal="right" vertic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5.875" style="0" customWidth="1"/>
    <col min="2" max="2" width="36.125" style="0" customWidth="1"/>
    <col min="3" max="3" width="15.00390625" style="0" customWidth="1"/>
    <col min="4" max="4" width="14.125" style="0" customWidth="1"/>
    <col min="6" max="6" width="9.75390625" style="0" customWidth="1"/>
    <col min="8" max="8" width="10.125" style="0" bestFit="1" customWidth="1"/>
    <col min="9" max="9" width="13.625" style="0" customWidth="1"/>
  </cols>
  <sheetData>
    <row r="1" spans="1:6" ht="15.75">
      <c r="A1" s="23">
        <v>32</v>
      </c>
      <c r="B1" s="23"/>
      <c r="C1" s="23"/>
      <c r="D1" s="23"/>
      <c r="E1" s="23"/>
      <c r="F1" s="23"/>
    </row>
    <row r="2" ht="12.75">
      <c r="F2" t="s">
        <v>30</v>
      </c>
    </row>
    <row r="4" spans="1:6" ht="15.75">
      <c r="A4" s="24" t="s">
        <v>31</v>
      </c>
      <c r="B4" s="24"/>
      <c r="C4" s="24"/>
      <c r="D4" s="24"/>
      <c r="E4" s="24"/>
      <c r="F4" s="24"/>
    </row>
    <row r="7" spans="1:6" ht="30.75" customHeight="1">
      <c r="A7" s="9" t="s">
        <v>0</v>
      </c>
      <c r="B7" s="9" t="s">
        <v>1</v>
      </c>
      <c r="C7" s="9" t="s">
        <v>3</v>
      </c>
      <c r="D7" s="9" t="s">
        <v>27</v>
      </c>
      <c r="E7" s="10" t="s">
        <v>23</v>
      </c>
      <c r="F7" s="15" t="s">
        <v>2</v>
      </c>
    </row>
    <row r="8" spans="1:6" s="8" customFormat="1" ht="12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ht="24.75" customHeight="1">
      <c r="A9" s="4"/>
      <c r="B9" s="4" t="s">
        <v>4</v>
      </c>
      <c r="C9" s="5">
        <f aca="true" t="shared" si="0" ref="C9:D18">C19+C29</f>
        <v>177463699</v>
      </c>
      <c r="D9" s="5">
        <f t="shared" si="0"/>
        <v>172627117.26</v>
      </c>
      <c r="E9" s="6">
        <f aca="true" t="shared" si="1" ref="E9:E24">D9/C9*100</f>
        <v>97.27460783965739</v>
      </c>
      <c r="F9" s="7">
        <v>100</v>
      </c>
    </row>
    <row r="10" spans="1:6" s="14" customFormat="1" ht="18" customHeight="1">
      <c r="A10" s="16" t="s">
        <v>5</v>
      </c>
      <c r="B10" s="16" t="s">
        <v>6</v>
      </c>
      <c r="C10" s="17">
        <f t="shared" si="0"/>
        <v>153467167</v>
      </c>
      <c r="D10" s="17">
        <f t="shared" si="0"/>
        <v>150283797.26</v>
      </c>
      <c r="E10" s="2">
        <f t="shared" si="1"/>
        <v>97.92569980782925</v>
      </c>
      <c r="F10" s="18">
        <f>D10/D9*100</f>
        <v>87.05688865420377</v>
      </c>
    </row>
    <row r="11" spans="1:6" s="14" customFormat="1" ht="18" customHeight="1">
      <c r="A11" s="16" t="s">
        <v>7</v>
      </c>
      <c r="B11" s="16" t="s">
        <v>8</v>
      </c>
      <c r="C11" s="17">
        <f t="shared" si="0"/>
        <v>71601803</v>
      </c>
      <c r="D11" s="17">
        <f t="shared" si="0"/>
        <v>71390395.25999999</v>
      </c>
      <c r="E11" s="2">
        <f t="shared" si="1"/>
        <v>99.70474522827308</v>
      </c>
      <c r="F11" s="18">
        <f>D11/D9*100</f>
        <v>41.35526120874527</v>
      </c>
    </row>
    <row r="12" spans="1:9" s="14" customFormat="1" ht="18" customHeight="1">
      <c r="A12" s="16" t="s">
        <v>9</v>
      </c>
      <c r="B12" s="16" t="s">
        <v>10</v>
      </c>
      <c r="C12" s="17">
        <f t="shared" si="0"/>
        <v>13624435</v>
      </c>
      <c r="D12" s="17">
        <f t="shared" si="0"/>
        <v>13577549</v>
      </c>
      <c r="E12" s="2">
        <f t="shared" si="1"/>
        <v>99.65586829839182</v>
      </c>
      <c r="F12" s="18">
        <f>D12/D9*100</f>
        <v>7.865246906458132</v>
      </c>
      <c r="H12" s="19"/>
      <c r="I12" s="19"/>
    </row>
    <row r="13" spans="1:6" s="14" customFormat="1" ht="18" customHeight="1">
      <c r="A13" s="16" t="s">
        <v>11</v>
      </c>
      <c r="B13" s="16" t="s">
        <v>12</v>
      </c>
      <c r="C13" s="17">
        <f t="shared" si="0"/>
        <v>10468075</v>
      </c>
      <c r="D13" s="17">
        <f t="shared" si="0"/>
        <v>10406736</v>
      </c>
      <c r="E13" s="2">
        <f t="shared" si="1"/>
        <v>99.4140374424142</v>
      </c>
      <c r="F13" s="18">
        <f>D13/D9*100</f>
        <v>6.028448001205996</v>
      </c>
    </row>
    <row r="14" spans="1:6" s="14" customFormat="1" ht="18" customHeight="1">
      <c r="A14" s="16" t="s">
        <v>13</v>
      </c>
      <c r="B14" s="16" t="s">
        <v>14</v>
      </c>
      <c r="C14" s="17">
        <f t="shared" si="0"/>
        <v>2201153</v>
      </c>
      <c r="D14" s="17">
        <f t="shared" si="0"/>
        <v>2140763</v>
      </c>
      <c r="E14" s="2">
        <f t="shared" si="1"/>
        <v>97.25643787596773</v>
      </c>
      <c r="F14" s="18">
        <f>D14/D9*100</f>
        <v>1.2401081788185797</v>
      </c>
    </row>
    <row r="15" spans="1:6" s="14" customFormat="1" ht="18" customHeight="1">
      <c r="A15" s="20" t="s">
        <v>15</v>
      </c>
      <c r="B15" s="16" t="s">
        <v>16</v>
      </c>
      <c r="C15" s="17">
        <f t="shared" si="0"/>
        <v>1998951</v>
      </c>
      <c r="D15" s="17">
        <f t="shared" si="0"/>
        <v>1555220</v>
      </c>
      <c r="E15" s="2">
        <f t="shared" si="1"/>
        <v>77.80180704779657</v>
      </c>
      <c r="F15" s="18">
        <f>D15/D9*100</f>
        <v>0.9009129183670642</v>
      </c>
    </row>
    <row r="16" spans="1:6" s="14" customFormat="1" ht="18" customHeight="1">
      <c r="A16" s="16" t="s">
        <v>17</v>
      </c>
      <c r="B16" s="16" t="s">
        <v>24</v>
      </c>
      <c r="C16" s="17">
        <f t="shared" si="0"/>
        <v>55133364</v>
      </c>
      <c r="D16" s="17">
        <f t="shared" si="0"/>
        <v>53353897</v>
      </c>
      <c r="E16" s="2">
        <f t="shared" si="1"/>
        <v>96.77243166225082</v>
      </c>
      <c r="F16" s="18">
        <f>D16/D9*100</f>
        <v>30.907019619427317</v>
      </c>
    </row>
    <row r="17" spans="1:6" s="14" customFormat="1" ht="18" customHeight="1">
      <c r="A17" s="16" t="s">
        <v>25</v>
      </c>
      <c r="B17" s="16" t="s">
        <v>26</v>
      </c>
      <c r="C17" s="17">
        <f t="shared" si="0"/>
        <v>640539</v>
      </c>
      <c r="D17" s="17">
        <f t="shared" si="0"/>
        <v>0</v>
      </c>
      <c r="E17" s="2">
        <f t="shared" si="1"/>
        <v>0</v>
      </c>
      <c r="F17" s="18">
        <f>D17/D10*100</f>
        <v>0</v>
      </c>
    </row>
    <row r="18" spans="1:6" s="14" customFormat="1" ht="18" customHeight="1">
      <c r="A18" s="20" t="s">
        <v>18</v>
      </c>
      <c r="B18" s="16" t="s">
        <v>22</v>
      </c>
      <c r="C18" s="17">
        <f t="shared" si="0"/>
        <v>23996532</v>
      </c>
      <c r="D18" s="17">
        <f t="shared" si="0"/>
        <v>22343320</v>
      </c>
      <c r="E18" s="2">
        <f t="shared" si="1"/>
        <v>93.11062115142305</v>
      </c>
      <c r="F18" s="18">
        <f>D18/D9*100</f>
        <v>12.943111345796218</v>
      </c>
    </row>
    <row r="19" spans="1:6" s="14" customFormat="1" ht="18" customHeight="1">
      <c r="A19" s="11" t="s">
        <v>28</v>
      </c>
      <c r="B19" s="11" t="s">
        <v>19</v>
      </c>
      <c r="C19" s="12">
        <f>C20+C28</f>
        <v>114833461</v>
      </c>
      <c r="D19" s="12">
        <f>D20+D28</f>
        <v>110454988.25999999</v>
      </c>
      <c r="E19" s="1">
        <f t="shared" si="1"/>
        <v>96.18711070634716</v>
      </c>
      <c r="F19" s="13">
        <v>100</v>
      </c>
    </row>
    <row r="20" spans="1:6" s="14" customFormat="1" ht="18" customHeight="1">
      <c r="A20" s="16" t="s">
        <v>5</v>
      </c>
      <c r="B20" s="16" t="s">
        <v>6</v>
      </c>
      <c r="C20" s="17">
        <f>C21+C22+C23+C25+C26+C27</f>
        <v>99376167</v>
      </c>
      <c r="D20" s="17">
        <f>D21+D22+D23+D25+D26+D27</f>
        <v>96455959.25999999</v>
      </c>
      <c r="E20" s="2">
        <f t="shared" si="1"/>
        <v>97.06146068201643</v>
      </c>
      <c r="F20" s="18">
        <f>D20/D19*100</f>
        <v>87.32603278446086</v>
      </c>
    </row>
    <row r="21" spans="1:6" s="14" customFormat="1" ht="18" customHeight="1">
      <c r="A21" s="16" t="s">
        <v>7</v>
      </c>
      <c r="B21" s="16" t="s">
        <v>8</v>
      </c>
      <c r="C21" s="21">
        <v>42322508</v>
      </c>
      <c r="D21" s="17">
        <v>42128778.26</v>
      </c>
      <c r="E21" s="2">
        <f t="shared" si="1"/>
        <v>99.54225363959999</v>
      </c>
      <c r="F21" s="18">
        <f>D21/D19*100</f>
        <v>38.14112782379105</v>
      </c>
    </row>
    <row r="22" spans="1:8" s="14" customFormat="1" ht="18" customHeight="1">
      <c r="A22" s="16" t="s">
        <v>9</v>
      </c>
      <c r="B22" s="16" t="s">
        <v>10</v>
      </c>
      <c r="C22" s="21">
        <v>8574168</v>
      </c>
      <c r="D22" s="17">
        <v>8529712</v>
      </c>
      <c r="E22" s="2">
        <f t="shared" si="1"/>
        <v>99.48151237531152</v>
      </c>
      <c r="F22" s="18">
        <f>D22/D19*100</f>
        <v>7.7223420457226535</v>
      </c>
      <c r="H22" s="19"/>
    </row>
    <row r="23" spans="1:6" s="14" customFormat="1" ht="18" customHeight="1">
      <c r="A23" s="16" t="s">
        <v>11</v>
      </c>
      <c r="B23" s="16" t="s">
        <v>12</v>
      </c>
      <c r="C23" s="21">
        <v>3648952</v>
      </c>
      <c r="D23" s="17">
        <v>3618560</v>
      </c>
      <c r="E23" s="2">
        <f t="shared" si="1"/>
        <v>99.16710332172086</v>
      </c>
      <c r="F23" s="18">
        <f>D23/D19*100</f>
        <v>3.2760494179604382</v>
      </c>
    </row>
    <row r="24" spans="1:6" s="14" customFormat="1" ht="18" customHeight="1">
      <c r="A24" s="16" t="s">
        <v>13</v>
      </c>
      <c r="B24" s="16" t="s">
        <v>14</v>
      </c>
      <c r="C24" s="21">
        <v>1885553</v>
      </c>
      <c r="D24" s="17">
        <v>1855163</v>
      </c>
      <c r="E24" s="2">
        <f t="shared" si="1"/>
        <v>98.38827123925978</v>
      </c>
      <c r="F24" s="18">
        <f>D24/D19*100</f>
        <v>1.6795647070579844</v>
      </c>
    </row>
    <row r="25" spans="1:6" s="14" customFormat="1" ht="18" customHeight="1">
      <c r="A25" s="20" t="s">
        <v>15</v>
      </c>
      <c r="B25" s="16" t="s">
        <v>16</v>
      </c>
      <c r="C25" s="17">
        <v>1998951</v>
      </c>
      <c r="D25" s="17">
        <v>1555220</v>
      </c>
      <c r="E25" s="2">
        <f aca="true" t="shared" si="2" ref="E25:E31">D25/C25*100</f>
        <v>77.80180704779657</v>
      </c>
      <c r="F25" s="18">
        <f>D25/D19*100</f>
        <v>1.4080124623608377</v>
      </c>
    </row>
    <row r="26" spans="1:6" s="14" customFormat="1" ht="18" customHeight="1">
      <c r="A26" s="16" t="s">
        <v>17</v>
      </c>
      <c r="B26" s="16" t="s">
        <v>24</v>
      </c>
      <c r="C26" s="17">
        <v>42191049</v>
      </c>
      <c r="D26" s="17">
        <v>40623689</v>
      </c>
      <c r="E26" s="2">
        <f t="shared" si="2"/>
        <v>96.28508881113622</v>
      </c>
      <c r="F26" s="18">
        <f>D26/D19*100</f>
        <v>36.77850103462589</v>
      </c>
    </row>
    <row r="27" spans="1:6" s="14" customFormat="1" ht="18" customHeight="1">
      <c r="A27" s="16" t="s">
        <v>25</v>
      </c>
      <c r="B27" s="16" t="s">
        <v>26</v>
      </c>
      <c r="C27" s="17">
        <v>640539</v>
      </c>
      <c r="D27" s="17">
        <v>0</v>
      </c>
      <c r="E27" s="2">
        <f t="shared" si="2"/>
        <v>0</v>
      </c>
      <c r="F27" s="18">
        <f>D27/D20*100</f>
        <v>0</v>
      </c>
    </row>
    <row r="28" spans="1:6" s="14" customFormat="1" ht="18" customHeight="1">
      <c r="A28" s="20" t="s">
        <v>18</v>
      </c>
      <c r="B28" s="16" t="s">
        <v>22</v>
      </c>
      <c r="C28" s="17">
        <f>1884000+13573294</f>
        <v>15457294</v>
      </c>
      <c r="D28" s="17">
        <f>12115069+1883960</f>
        <v>13999029</v>
      </c>
      <c r="E28" s="2">
        <f t="shared" si="2"/>
        <v>90.56584548369203</v>
      </c>
      <c r="F28" s="18">
        <f>D28/D19*100</f>
        <v>12.673967215539136</v>
      </c>
    </row>
    <row r="29" spans="1:6" s="14" customFormat="1" ht="18" customHeight="1">
      <c r="A29" s="11" t="s">
        <v>29</v>
      </c>
      <c r="B29" s="11" t="s">
        <v>20</v>
      </c>
      <c r="C29" s="12">
        <f>C30+C38</f>
        <v>62630238</v>
      </c>
      <c r="D29" s="12">
        <f>D30+D38</f>
        <v>62172129</v>
      </c>
      <c r="E29" s="1">
        <f t="shared" si="2"/>
        <v>99.26854980177467</v>
      </c>
      <c r="F29" s="13">
        <v>100</v>
      </c>
    </row>
    <row r="30" spans="1:6" s="14" customFormat="1" ht="18" customHeight="1">
      <c r="A30" s="16" t="s">
        <v>5</v>
      </c>
      <c r="B30" s="16" t="s">
        <v>6</v>
      </c>
      <c r="C30" s="17">
        <f>C31+C32+C33+C35+C36</f>
        <v>54091000</v>
      </c>
      <c r="D30" s="17">
        <f>D31+D32+D33+D35+D36</f>
        <v>53827838</v>
      </c>
      <c r="E30" s="2">
        <f t="shared" si="2"/>
        <v>99.51348283448263</v>
      </c>
      <c r="F30" s="18">
        <f>D30/D29*100</f>
        <v>86.57872726217884</v>
      </c>
    </row>
    <row r="31" spans="1:8" s="14" customFormat="1" ht="18" customHeight="1">
      <c r="A31" s="16" t="s">
        <v>7</v>
      </c>
      <c r="B31" s="16" t="s">
        <v>8</v>
      </c>
      <c r="C31" s="17">
        <v>29279295</v>
      </c>
      <c r="D31" s="21">
        <v>29261617</v>
      </c>
      <c r="E31" s="2">
        <f t="shared" si="2"/>
        <v>99.93962286318711</v>
      </c>
      <c r="F31" s="18">
        <f>D31/D29*100</f>
        <v>47.06548974702153</v>
      </c>
      <c r="H31" s="19"/>
    </row>
    <row r="32" spans="1:6" s="14" customFormat="1" ht="18" customHeight="1">
      <c r="A32" s="16" t="s">
        <v>9</v>
      </c>
      <c r="B32" s="16" t="s">
        <v>10</v>
      </c>
      <c r="C32" s="17">
        <v>5050267</v>
      </c>
      <c r="D32" s="17">
        <v>5047837</v>
      </c>
      <c r="E32" s="2">
        <f>D32/C32*100</f>
        <v>99.95188373208784</v>
      </c>
      <c r="F32" s="18">
        <f>D32/D29*100</f>
        <v>8.119131644985167</v>
      </c>
    </row>
    <row r="33" spans="1:6" s="14" customFormat="1" ht="18" customHeight="1">
      <c r="A33" s="16" t="s">
        <v>11</v>
      </c>
      <c r="B33" s="16" t="s">
        <v>12</v>
      </c>
      <c r="C33" s="17">
        <v>6819123</v>
      </c>
      <c r="D33" s="17">
        <v>6788176</v>
      </c>
      <c r="E33" s="2">
        <f>D33/C33*100</f>
        <v>99.54617331290255</v>
      </c>
      <c r="F33" s="18">
        <f>D33/D29*100</f>
        <v>10.91835861049571</v>
      </c>
    </row>
    <row r="34" spans="1:6" s="14" customFormat="1" ht="18" customHeight="1">
      <c r="A34" s="16" t="s">
        <v>13</v>
      </c>
      <c r="B34" s="16" t="s">
        <v>14</v>
      </c>
      <c r="C34" s="17">
        <v>315600</v>
      </c>
      <c r="D34" s="17">
        <v>285600</v>
      </c>
      <c r="E34" s="2">
        <f>D34/C34*100</f>
        <v>90.49429657794677</v>
      </c>
      <c r="F34" s="18">
        <f>D34/D29*100</f>
        <v>0.45936982470071114</v>
      </c>
    </row>
    <row r="35" spans="1:6" s="14" customFormat="1" ht="18" customHeight="1">
      <c r="A35" s="20" t="s">
        <v>15</v>
      </c>
      <c r="B35" s="16" t="s">
        <v>16</v>
      </c>
      <c r="C35" s="17">
        <v>0</v>
      </c>
      <c r="D35" s="17">
        <v>0</v>
      </c>
      <c r="E35" s="2">
        <v>0</v>
      </c>
      <c r="F35" s="18">
        <f>D35/D29*100</f>
        <v>0</v>
      </c>
    </row>
    <row r="36" spans="1:6" s="14" customFormat="1" ht="18" customHeight="1">
      <c r="A36" s="16" t="s">
        <v>17</v>
      </c>
      <c r="B36" s="16" t="s">
        <v>24</v>
      </c>
      <c r="C36" s="17">
        <v>12942315</v>
      </c>
      <c r="D36" s="17">
        <v>12730208</v>
      </c>
      <c r="E36" s="2">
        <f>D36/C36*100</f>
        <v>98.36113554646136</v>
      </c>
      <c r="F36" s="18">
        <f>D36/D29*100</f>
        <v>20.47574725967644</v>
      </c>
    </row>
    <row r="37" spans="1:6" s="14" customFormat="1" ht="18" customHeight="1">
      <c r="A37" s="16" t="s">
        <v>25</v>
      </c>
      <c r="B37" s="16" t="s">
        <v>26</v>
      </c>
      <c r="C37" s="17">
        <v>0</v>
      </c>
      <c r="D37" s="17">
        <v>0</v>
      </c>
      <c r="E37" s="2">
        <v>0</v>
      </c>
      <c r="F37" s="18">
        <f>D37/D30*100</f>
        <v>0</v>
      </c>
    </row>
    <row r="38" spans="1:6" s="14" customFormat="1" ht="18" customHeight="1">
      <c r="A38" s="20" t="s">
        <v>21</v>
      </c>
      <c r="B38" s="16" t="s">
        <v>22</v>
      </c>
      <c r="C38" s="17">
        <v>8539238</v>
      </c>
      <c r="D38" s="17">
        <v>8344291</v>
      </c>
      <c r="E38" s="2">
        <f>D38/C38*100</f>
        <v>97.71704454191345</v>
      </c>
      <c r="F38" s="18">
        <f>D38/D29*100</f>
        <v>13.421272737821155</v>
      </c>
    </row>
    <row r="39" ht="18" customHeight="1"/>
    <row r="40" spans="3:6" ht="18" customHeight="1">
      <c r="C40" s="3"/>
      <c r="F40" s="22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mergeCells count="2">
    <mergeCell ref="A1:F1"/>
    <mergeCell ref="A4:F4"/>
  </mergeCells>
  <printOptions/>
  <pageMargins left="0.94" right="0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2005-03-24T09:06:26Z</cp:lastPrinted>
  <dcterms:created xsi:type="dcterms:W3CDTF">2004-03-18T13:04:35Z</dcterms:created>
  <dcterms:modified xsi:type="dcterms:W3CDTF">2005-05-12T08:30:50Z</dcterms:modified>
  <cp:category/>
  <cp:version/>
  <cp:contentType/>
  <cp:contentStatus/>
</cp:coreProperties>
</file>