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65" windowHeight="6810" activeTab="0"/>
  </bookViews>
  <sheets>
    <sheet name="OK" sheetId="1" r:id="rId1"/>
  </sheets>
  <definedNames>
    <definedName name="_xlnm.Print_Area" localSheetId="0">'OK'!$A$1:$Q$41</definedName>
    <definedName name="_xlnm.Print_Titles" localSheetId="0">'OK'!$A:$D,'OK'!$6:$13</definedName>
  </definedNames>
  <calcPr fullCalcOnLoad="1"/>
</workbook>
</file>

<file path=xl/sharedStrings.xml><?xml version="1.0" encoding="utf-8"?>
<sst xmlns="http://schemas.openxmlformats.org/spreadsheetml/2006/main" count="67" uniqueCount="59">
  <si>
    <t>Projekt</t>
  </si>
  <si>
    <t>Planowane wydatki</t>
  </si>
  <si>
    <t>pożyczki i kredyty</t>
  </si>
  <si>
    <t xml:space="preserve">obligacje </t>
  </si>
  <si>
    <t xml:space="preserve">2005 r. </t>
  </si>
  <si>
    <t>Klasyfikacja
(dział, rozdział)</t>
  </si>
  <si>
    <t>Lp.</t>
  </si>
  <si>
    <t>Kategoria interwencji funduszy struktu-ralnych</t>
  </si>
  <si>
    <t>* wydatki obejmują wydatki bieżące i majątkowe ( dotyczące inwestycji rocznych i ujętych w wieloletnim programie inwestycyjnym )</t>
  </si>
  <si>
    <t>x</t>
  </si>
  <si>
    <t>1.1</t>
  </si>
  <si>
    <t>1.2</t>
  </si>
  <si>
    <t>w tym:</t>
  </si>
  <si>
    <t>(6+7)</t>
  </si>
  <si>
    <t>Wydatki w okresie realizacji projektu 
(całkowita wartość Projektu)</t>
  </si>
  <si>
    <t>środki z budżetu UE</t>
  </si>
  <si>
    <t xml:space="preserve">środki z budżetu krajowego </t>
  </si>
  <si>
    <t>Środki z budżetu UE</t>
  </si>
  <si>
    <t>(9+13)</t>
  </si>
  <si>
    <t>(10+11+12)</t>
  </si>
  <si>
    <t>(14+15+16+17)</t>
  </si>
  <si>
    <t xml:space="preserve">Wydatki Razem </t>
  </si>
  <si>
    <t>Wydatki razem</t>
  </si>
  <si>
    <t>pozostałe **</t>
  </si>
  <si>
    <t xml:space="preserve">pozostałe </t>
  </si>
  <si>
    <t>ze środków funduszy strukturalnych i Funduszu Spójności ( art. 124 ust. 1 pkt 4a ustawy o finansach publicznych)</t>
  </si>
  <si>
    <t>............</t>
  </si>
  <si>
    <t>Środki z budżetu krajowego**</t>
  </si>
  <si>
    <t xml:space="preserve">** środki własne JST, współfinansowanie z budżetu państwa oraz inne </t>
  </si>
  <si>
    <t>z tego                      2004</t>
  </si>
  <si>
    <t>pożyczki na prefi-nansowa-nie z budżetu państwa</t>
  </si>
  <si>
    <t>z tego:</t>
  </si>
  <si>
    <t>z tego źródła finansowania:</t>
  </si>
  <si>
    <t>I</t>
  </si>
  <si>
    <t>Wydatki majątkowe razem</t>
  </si>
  <si>
    <t>II</t>
  </si>
  <si>
    <t>Wydatki bieżące razem</t>
  </si>
  <si>
    <t>OGÓŁEM (I+II)</t>
  </si>
  <si>
    <t xml:space="preserve"> Program: Fundusz Spójności</t>
  </si>
  <si>
    <t xml:space="preserve">  Priorytet: Sektor Środowisko</t>
  </si>
  <si>
    <t xml:space="preserve">    Działanie: Uzdatnianie                            i dostawa wody pitnej                                     i oczyszczalnia ścieków</t>
  </si>
  <si>
    <t xml:space="preserve"> nazwa projektu: Modernizacja                        i rozbudowa oczyszczlni ścieków               w Piotrkowie Trybunalskim</t>
  </si>
  <si>
    <t>Program: ZPORR</t>
  </si>
  <si>
    <t xml:space="preserve">   Priorytet: Rozbudowa                                     i modernizacja infrastruktury służacej wzmacnianiu konkurencyjności regionu.</t>
  </si>
  <si>
    <t xml:space="preserve">     Działanie: 1.1.Modernizacja                                     i rozbudowa regionalnego układu transportowego........................</t>
  </si>
  <si>
    <t>312 drogi</t>
  </si>
  <si>
    <t>600 - 60015</t>
  </si>
  <si>
    <t xml:space="preserve"> Program: ZPORR</t>
  </si>
  <si>
    <t xml:space="preserve">  Priorytet: 1. Rozbudowa i modernizacja infrastruktury służącej wzmacnianiu konkurencyjności regionu</t>
  </si>
  <si>
    <t xml:space="preserve">    Działanie: 1.5. Infrastruktura społeczeństwa informacyjnego </t>
  </si>
  <si>
    <t xml:space="preserve">   nazwa projektu E-urząd                                     w Piotrkowie Trybunalskim</t>
  </si>
  <si>
    <t>321,322,323</t>
  </si>
  <si>
    <t>750 - 75023</t>
  </si>
  <si>
    <t>1.3.</t>
  </si>
  <si>
    <t xml:space="preserve">Programy i projekty realizowane                           </t>
  </si>
  <si>
    <t xml:space="preserve">     nazwa projektu: Poprawa dostępności komunikacyjnej Piotrkowa Trybunalskiego poprzez modernizacje trasy WZ na odcinku ul. AK do torów PKP</t>
  </si>
  <si>
    <t>900 - 90095</t>
  </si>
  <si>
    <t xml:space="preserve">Załącznik nr 6a do Uchwały nr XXXII / 467 / 2005      </t>
  </si>
  <si>
    <t>Rady Miasta Piotrkowa Tryb. z dnia 26.01.2005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</si>
</sst>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Bookman Old Style"/>
      <family val="1"/>
    </font>
    <font>
      <b/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2"/>
  <sheetViews>
    <sheetView tabSelected="1" view="pageBreakPreview" zoomScaleSheetLayoutView="100" workbookViewId="0" topLeftCell="A1">
      <selection activeCell="A3" sqref="A3:Q3"/>
    </sheetView>
  </sheetViews>
  <sheetFormatPr defaultColWidth="9.140625" defaultRowHeight="12.75"/>
  <cols>
    <col min="1" max="1" width="3.421875" style="0" customWidth="1"/>
    <col min="2" max="2" width="27.7109375" style="17" customWidth="1"/>
    <col min="3" max="3" width="10.421875" style="0" customWidth="1"/>
    <col min="4" max="4" width="11.57421875" style="0" customWidth="1"/>
    <col min="5" max="7" width="9.57421875" style="0" customWidth="1"/>
    <col min="8" max="13" width="8.8515625" style="0" customWidth="1"/>
    <col min="14" max="14" width="9.28125" style="0" customWidth="1"/>
    <col min="15" max="17" width="8.8515625" style="0" customWidth="1"/>
  </cols>
  <sheetData>
    <row r="1" spans="12:17" ht="12.75">
      <c r="L1" s="52" t="s">
        <v>57</v>
      </c>
      <c r="M1" s="52"/>
      <c r="N1" s="52"/>
      <c r="O1" s="52"/>
      <c r="P1" s="52"/>
      <c r="Q1" s="52"/>
    </row>
    <row r="2" spans="12:17" ht="12.75">
      <c r="L2" s="52" t="s">
        <v>58</v>
      </c>
      <c r="M2" s="52"/>
      <c r="N2" s="52"/>
      <c r="O2" s="52"/>
      <c r="P2" s="52"/>
      <c r="Q2" s="52"/>
    </row>
    <row r="3" spans="1:48" ht="25.5" customHeight="1">
      <c r="A3" s="32" t="s">
        <v>54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</row>
    <row r="4" spans="1:48" ht="18.75">
      <c r="A4" s="32" t="s">
        <v>25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</row>
    <row r="6" spans="1:17" ht="12.75" customHeight="1">
      <c r="A6" s="34" t="s">
        <v>6</v>
      </c>
      <c r="B6" s="44" t="s">
        <v>0</v>
      </c>
      <c r="C6" s="33" t="s">
        <v>7</v>
      </c>
      <c r="D6" s="34" t="s">
        <v>5</v>
      </c>
      <c r="E6" s="34" t="s">
        <v>14</v>
      </c>
      <c r="F6" s="34" t="s">
        <v>12</v>
      </c>
      <c r="G6" s="34"/>
      <c r="H6" s="34" t="s">
        <v>1</v>
      </c>
      <c r="I6" s="34"/>
      <c r="J6" s="34"/>
      <c r="K6" s="34"/>
      <c r="L6" s="34"/>
      <c r="M6" s="34"/>
      <c r="N6" s="34"/>
      <c r="O6" s="34"/>
      <c r="P6" s="34"/>
      <c r="Q6" s="34"/>
    </row>
    <row r="7" spans="1:17" ht="12.75" customHeight="1">
      <c r="A7" s="34"/>
      <c r="B7" s="44"/>
      <c r="C7" s="33"/>
      <c r="D7" s="34"/>
      <c r="E7" s="34"/>
      <c r="F7" s="34" t="s">
        <v>16</v>
      </c>
      <c r="G7" s="34" t="s">
        <v>15</v>
      </c>
      <c r="H7" s="34" t="s">
        <v>4</v>
      </c>
      <c r="I7" s="34"/>
      <c r="J7" s="34"/>
      <c r="K7" s="34"/>
      <c r="L7" s="34"/>
      <c r="M7" s="34"/>
      <c r="N7" s="34"/>
      <c r="O7" s="34"/>
      <c r="P7" s="34"/>
      <c r="Q7" s="34"/>
    </row>
    <row r="8" spans="1:17" ht="12.75" customHeight="1">
      <c r="A8" s="34"/>
      <c r="B8" s="44"/>
      <c r="C8" s="33"/>
      <c r="D8" s="34"/>
      <c r="E8" s="34"/>
      <c r="F8" s="34"/>
      <c r="G8" s="34"/>
      <c r="H8" s="34" t="s">
        <v>21</v>
      </c>
      <c r="I8" s="34" t="s">
        <v>31</v>
      </c>
      <c r="J8" s="34"/>
      <c r="K8" s="34"/>
      <c r="L8" s="34"/>
      <c r="M8" s="34"/>
      <c r="N8" s="34"/>
      <c r="O8" s="34"/>
      <c r="P8" s="34"/>
      <c r="Q8" s="34"/>
    </row>
    <row r="9" spans="1:17" ht="38.25" customHeight="1">
      <c r="A9" s="34"/>
      <c r="B9" s="44"/>
      <c r="C9" s="33"/>
      <c r="D9" s="34"/>
      <c r="E9" s="34"/>
      <c r="F9" s="34"/>
      <c r="G9" s="34"/>
      <c r="H9" s="34"/>
      <c r="I9" s="33" t="s">
        <v>27</v>
      </c>
      <c r="J9" s="33"/>
      <c r="K9" s="33"/>
      <c r="L9" s="33"/>
      <c r="M9" s="33" t="s">
        <v>17</v>
      </c>
      <c r="N9" s="33"/>
      <c r="O9" s="33"/>
      <c r="P9" s="33"/>
      <c r="Q9" s="33"/>
    </row>
    <row r="10" spans="1:17" ht="12.75" customHeight="1">
      <c r="A10" s="34"/>
      <c r="B10" s="44"/>
      <c r="C10" s="33"/>
      <c r="D10" s="34"/>
      <c r="E10" s="34"/>
      <c r="F10" s="34"/>
      <c r="G10" s="34"/>
      <c r="H10" s="34"/>
      <c r="I10" s="33" t="s">
        <v>22</v>
      </c>
      <c r="J10" s="33" t="s">
        <v>32</v>
      </c>
      <c r="K10" s="33"/>
      <c r="L10" s="33"/>
      <c r="M10" s="33" t="s">
        <v>22</v>
      </c>
      <c r="N10" s="33" t="s">
        <v>32</v>
      </c>
      <c r="O10" s="33"/>
      <c r="P10" s="33"/>
      <c r="Q10" s="33"/>
    </row>
    <row r="11" spans="1:17" ht="76.5">
      <c r="A11" s="34"/>
      <c r="B11" s="44"/>
      <c r="C11" s="33"/>
      <c r="D11" s="34"/>
      <c r="E11" s="34"/>
      <c r="F11" s="34"/>
      <c r="G11" s="34"/>
      <c r="H11" s="34"/>
      <c r="I11" s="33"/>
      <c r="J11" s="6" t="s">
        <v>2</v>
      </c>
      <c r="K11" s="6" t="s">
        <v>3</v>
      </c>
      <c r="L11" s="6" t="s">
        <v>23</v>
      </c>
      <c r="M11" s="33"/>
      <c r="N11" s="5" t="s">
        <v>30</v>
      </c>
      <c r="O11" s="5" t="s">
        <v>2</v>
      </c>
      <c r="P11" s="5" t="s">
        <v>3</v>
      </c>
      <c r="Q11" s="6" t="s">
        <v>24</v>
      </c>
    </row>
    <row r="12" spans="1:17" s="4" customFormat="1" ht="12">
      <c r="A12" s="3"/>
      <c r="B12" s="3"/>
      <c r="C12" s="3"/>
      <c r="D12" s="3"/>
      <c r="E12" s="3" t="s">
        <v>13</v>
      </c>
      <c r="F12" s="3"/>
      <c r="G12" s="8"/>
      <c r="H12" s="8" t="s">
        <v>18</v>
      </c>
      <c r="I12" s="3" t="s">
        <v>19</v>
      </c>
      <c r="J12" s="3"/>
      <c r="K12" s="3"/>
      <c r="L12" s="3"/>
      <c r="M12" s="3" t="s">
        <v>20</v>
      </c>
      <c r="N12" s="3"/>
      <c r="O12" s="3"/>
      <c r="P12" s="3"/>
      <c r="Q12" s="3"/>
    </row>
    <row r="13" spans="1:17" ht="12.75">
      <c r="A13" s="9">
        <v>1</v>
      </c>
      <c r="B13" s="9">
        <v>2</v>
      </c>
      <c r="C13" s="7">
        <v>3</v>
      </c>
      <c r="D13" s="7">
        <v>4</v>
      </c>
      <c r="E13" s="7">
        <v>5</v>
      </c>
      <c r="F13" s="7">
        <v>6</v>
      </c>
      <c r="G13" s="9">
        <v>7</v>
      </c>
      <c r="H13" s="9">
        <v>8</v>
      </c>
      <c r="I13" s="9">
        <v>9</v>
      </c>
      <c r="J13" s="7">
        <v>10</v>
      </c>
      <c r="K13" s="7">
        <v>11</v>
      </c>
      <c r="L13" s="9">
        <v>12</v>
      </c>
      <c r="M13" s="9">
        <v>13</v>
      </c>
      <c r="N13" s="9">
        <v>14</v>
      </c>
      <c r="O13" s="7">
        <v>15</v>
      </c>
      <c r="P13" s="7">
        <v>16</v>
      </c>
      <c r="Q13" s="9">
        <v>17</v>
      </c>
    </row>
    <row r="14" spans="1:17" ht="12.75">
      <c r="A14" s="9" t="s">
        <v>33</v>
      </c>
      <c r="B14" s="12" t="s">
        <v>34</v>
      </c>
      <c r="C14" s="50" t="s">
        <v>9</v>
      </c>
      <c r="D14" s="51"/>
      <c r="E14" s="18">
        <f>SUM(F14:G14)</f>
        <v>52214078</v>
      </c>
      <c r="F14" s="18">
        <f>F18+F26+F33</f>
        <v>32748000</v>
      </c>
      <c r="G14" s="18">
        <f>G18+G26+G33</f>
        <v>19466078</v>
      </c>
      <c r="H14" s="18">
        <f>I14+M14</f>
        <v>5475078</v>
      </c>
      <c r="I14" s="18">
        <f>I18+I26+I33</f>
        <v>2776000</v>
      </c>
      <c r="J14" s="18">
        <f>J18+J26+J33</f>
        <v>2535600</v>
      </c>
      <c r="K14" s="7"/>
      <c r="L14" s="18">
        <f>L18+L26+L33</f>
        <v>240400</v>
      </c>
      <c r="M14" s="18">
        <f>M18+M26+M33</f>
        <v>2699078</v>
      </c>
      <c r="N14" s="9"/>
      <c r="O14" s="7"/>
      <c r="P14" s="7"/>
      <c r="Q14" s="18">
        <f>Q18+Q26+Q33</f>
        <v>2699078</v>
      </c>
    </row>
    <row r="15" spans="1:17" ht="12.75">
      <c r="A15" s="45" t="s">
        <v>10</v>
      </c>
      <c r="B15" s="13" t="s">
        <v>38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ht="12.75">
      <c r="A16" s="46"/>
      <c r="B16" s="14" t="s">
        <v>39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ht="36">
      <c r="A17" s="46"/>
      <c r="B17" s="14" t="s">
        <v>40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ht="36">
      <c r="A18" s="46"/>
      <c r="B18" s="15" t="s">
        <v>41</v>
      </c>
      <c r="C18" s="7"/>
      <c r="D18" s="7" t="s">
        <v>56</v>
      </c>
      <c r="E18" s="18">
        <f>SUM(F18:G18)</f>
        <v>44959000</v>
      </c>
      <c r="F18" s="18">
        <f>SUM(F19:F22)</f>
        <v>29459000</v>
      </c>
      <c r="G18" s="18">
        <f>SUM(G19:G22)</f>
        <v>15500000</v>
      </c>
      <c r="H18" s="20">
        <f>I18+M18</f>
        <v>1500000</v>
      </c>
      <c r="I18" s="20">
        <f>SUM(J18:L18)</f>
        <v>1000000</v>
      </c>
      <c r="J18" s="20">
        <v>969600</v>
      </c>
      <c r="K18" s="20"/>
      <c r="L18" s="20">
        <v>30400</v>
      </c>
      <c r="M18" s="20">
        <f>SUM(N18:Q18)</f>
        <v>500000</v>
      </c>
      <c r="N18" s="20"/>
      <c r="O18" s="20"/>
      <c r="P18" s="20"/>
      <c r="Q18" s="20">
        <v>500000</v>
      </c>
    </row>
    <row r="19" spans="1:17" ht="12.75">
      <c r="A19" s="46"/>
      <c r="B19" s="16" t="s">
        <v>29</v>
      </c>
      <c r="C19" s="21"/>
      <c r="D19" s="21"/>
      <c r="E19" s="19">
        <f>SUM(F19:G19)</f>
        <v>459000</v>
      </c>
      <c r="F19" s="19">
        <v>459000</v>
      </c>
      <c r="G19" s="19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2.75">
      <c r="A20" s="46"/>
      <c r="B20" s="14">
        <v>2005</v>
      </c>
      <c r="C20" s="22"/>
      <c r="D20" s="22"/>
      <c r="E20" s="19">
        <f>SUM(F20:G20)</f>
        <v>1500000</v>
      </c>
      <c r="F20" s="19">
        <v>1000000</v>
      </c>
      <c r="G20" s="19">
        <v>500000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.75">
      <c r="A21" s="46"/>
      <c r="B21" s="14">
        <v>2006</v>
      </c>
      <c r="C21" s="22"/>
      <c r="D21" s="22"/>
      <c r="E21" s="19">
        <f>SUM(F21:G21)</f>
        <v>20000000</v>
      </c>
      <c r="F21" s="19">
        <v>13000000</v>
      </c>
      <c r="G21" s="19">
        <v>7000000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2.75">
      <c r="A22" s="47"/>
      <c r="B22" s="16">
        <v>2007</v>
      </c>
      <c r="C22" s="10"/>
      <c r="D22" s="10"/>
      <c r="E22" s="18">
        <f>SUM(F22:G22)</f>
        <v>23000000</v>
      </c>
      <c r="F22" s="18">
        <v>15000000</v>
      </c>
      <c r="G22" s="18">
        <v>8000000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45" t="s">
        <v>11</v>
      </c>
      <c r="B23" s="12" t="s">
        <v>42</v>
      </c>
      <c r="C23" s="10"/>
      <c r="D23" s="10"/>
      <c r="E23" s="7"/>
      <c r="F23" s="7"/>
      <c r="G23" s="7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48">
      <c r="A24" s="46"/>
      <c r="B24" s="14" t="s">
        <v>43</v>
      </c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5" spans="1:17" ht="36">
      <c r="A25" s="46"/>
      <c r="B25" s="14" t="s">
        <v>44</v>
      </c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</row>
    <row r="26" spans="1:17" ht="60">
      <c r="A26" s="46"/>
      <c r="B26" s="14" t="s">
        <v>55</v>
      </c>
      <c r="C26" s="2" t="s">
        <v>45</v>
      </c>
      <c r="D26" s="2" t="s">
        <v>46</v>
      </c>
      <c r="E26" s="19">
        <f>SUM(F26:G26)</f>
        <v>3934000</v>
      </c>
      <c r="F26" s="18">
        <f>SUM(F27:F29)</f>
        <v>1411000</v>
      </c>
      <c r="G26" s="18">
        <f>SUM(G27:G29)</f>
        <v>2523000</v>
      </c>
      <c r="H26" s="25">
        <f>I26+M26</f>
        <v>2447000</v>
      </c>
      <c r="I26" s="20">
        <f>SUM(J26:L26)</f>
        <v>612000</v>
      </c>
      <c r="J26" s="25">
        <v>612000</v>
      </c>
      <c r="K26" s="25"/>
      <c r="L26" s="25"/>
      <c r="M26" s="20">
        <f>SUM(N26:Q26)</f>
        <v>1835000</v>
      </c>
      <c r="N26" s="25"/>
      <c r="O26" s="25"/>
      <c r="P26" s="25"/>
      <c r="Q26" s="25">
        <v>1835000</v>
      </c>
    </row>
    <row r="27" spans="1:17" ht="13.5" customHeight="1">
      <c r="A27" s="46"/>
      <c r="B27" s="16" t="s">
        <v>29</v>
      </c>
      <c r="C27" s="43"/>
      <c r="D27" s="43"/>
      <c r="E27" s="19">
        <f>SUM(F27:G27)</f>
        <v>300000</v>
      </c>
      <c r="F27" s="24">
        <v>300000</v>
      </c>
      <c r="G27" s="24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2.75">
      <c r="A28" s="46"/>
      <c r="B28" s="14">
        <v>2005</v>
      </c>
      <c r="C28" s="43"/>
      <c r="D28" s="43"/>
      <c r="E28" s="19">
        <f>SUM(F28:G28)</f>
        <v>2447000</v>
      </c>
      <c r="F28" s="24">
        <v>612000</v>
      </c>
      <c r="G28" s="24">
        <v>1835000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2.75">
      <c r="A29" s="46"/>
      <c r="B29" s="14">
        <v>2006</v>
      </c>
      <c r="C29" s="43"/>
      <c r="D29" s="43"/>
      <c r="E29" s="19">
        <f>SUM(F29:G29)</f>
        <v>1187000</v>
      </c>
      <c r="F29" s="24">
        <v>499000</v>
      </c>
      <c r="G29" s="24">
        <v>688000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2.75">
      <c r="A30" s="11"/>
      <c r="B30" s="13" t="s">
        <v>47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ht="48">
      <c r="A31" s="45" t="s">
        <v>53</v>
      </c>
      <c r="B31" s="14" t="s">
        <v>48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ht="24">
      <c r="A32" s="46"/>
      <c r="B32" s="14" t="s">
        <v>49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7" ht="24">
      <c r="A33" s="46"/>
      <c r="B33" s="15" t="s">
        <v>50</v>
      </c>
      <c r="C33" s="26" t="s">
        <v>51</v>
      </c>
      <c r="D33" s="2" t="s">
        <v>52</v>
      </c>
      <c r="E33" s="19">
        <f>SUM(F33:G33)</f>
        <v>3321078</v>
      </c>
      <c r="F33" s="19">
        <f>SUM(F34:F36)</f>
        <v>1878000</v>
      </c>
      <c r="G33" s="19">
        <f>SUM(G34:G36)</f>
        <v>1443078</v>
      </c>
      <c r="H33" s="25">
        <f>I33+M33</f>
        <v>1528078</v>
      </c>
      <c r="I33" s="20">
        <f>SUM(J33:L33)</f>
        <v>1164000</v>
      </c>
      <c r="J33" s="25">
        <v>954000</v>
      </c>
      <c r="K33" s="25"/>
      <c r="L33" s="25">
        <v>210000</v>
      </c>
      <c r="M33" s="20">
        <f>SUM(N33:Q33)</f>
        <v>364078</v>
      </c>
      <c r="N33" s="25"/>
      <c r="O33" s="25"/>
      <c r="P33" s="25"/>
      <c r="Q33" s="25">
        <v>364078</v>
      </c>
    </row>
    <row r="34" spans="1:17" ht="12.75">
      <c r="A34" s="46"/>
      <c r="B34" s="16" t="s">
        <v>29</v>
      </c>
      <c r="C34" s="53"/>
      <c r="D34" s="53"/>
      <c r="E34" s="19">
        <f>SUM(F34:G34)</f>
        <v>600000</v>
      </c>
      <c r="F34" s="25">
        <v>400000</v>
      </c>
      <c r="G34" s="25">
        <v>200000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12.75">
      <c r="A35" s="46"/>
      <c r="B35" s="14">
        <v>2005</v>
      </c>
      <c r="C35" s="54"/>
      <c r="D35" s="54"/>
      <c r="E35" s="19">
        <f>SUM(F35:G35)</f>
        <v>1528078</v>
      </c>
      <c r="F35" s="25">
        <v>1164000</v>
      </c>
      <c r="G35" s="25">
        <v>364078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ht="12.75">
      <c r="A36" s="46"/>
      <c r="B36" s="14">
        <v>2006</v>
      </c>
      <c r="C36" s="54"/>
      <c r="D36" s="54"/>
      <c r="E36" s="19">
        <f>SUM(F36:G36)</f>
        <v>1193000</v>
      </c>
      <c r="F36" s="25">
        <v>314000</v>
      </c>
      <c r="G36" s="25">
        <v>879000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17" ht="12.75">
      <c r="A37" s="47"/>
      <c r="B37" s="9" t="s">
        <v>26</v>
      </c>
      <c r="C37" s="50" t="s">
        <v>9</v>
      </c>
      <c r="D37" s="51"/>
      <c r="E37" s="2"/>
      <c r="F37" s="2"/>
      <c r="G37" s="2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1" t="s">
        <v>35</v>
      </c>
      <c r="B38" s="12" t="s">
        <v>36</v>
      </c>
      <c r="C38" s="43" t="s">
        <v>9</v>
      </c>
      <c r="D38" s="4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12.75" customHeight="1">
      <c r="A39" s="23"/>
      <c r="B39" s="23" t="s">
        <v>37</v>
      </c>
      <c r="C39" s="30"/>
      <c r="D39" s="31"/>
      <c r="E39" s="18">
        <f>E14</f>
        <v>52214078</v>
      </c>
      <c r="F39" s="18">
        <f aca="true" t="shared" si="0" ref="F39:Q39">F14</f>
        <v>32748000</v>
      </c>
      <c r="G39" s="18">
        <f t="shared" si="0"/>
        <v>19466078</v>
      </c>
      <c r="H39" s="18">
        <f t="shared" si="0"/>
        <v>5475078</v>
      </c>
      <c r="I39" s="18">
        <f t="shared" si="0"/>
        <v>2776000</v>
      </c>
      <c r="J39" s="18">
        <f t="shared" si="0"/>
        <v>2535600</v>
      </c>
      <c r="K39" s="18">
        <f t="shared" si="0"/>
        <v>0</v>
      </c>
      <c r="L39" s="18">
        <f t="shared" si="0"/>
        <v>240400</v>
      </c>
      <c r="M39" s="18">
        <f t="shared" si="0"/>
        <v>2699078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2699078</v>
      </c>
    </row>
    <row r="40" spans="1:2" s="29" customFormat="1" ht="15">
      <c r="A40" s="27" t="s">
        <v>8</v>
      </c>
      <c r="B40" s="28"/>
    </row>
    <row r="41" spans="1:2" s="29" customFormat="1" ht="15">
      <c r="A41" s="27" t="s">
        <v>28</v>
      </c>
      <c r="B41" s="28"/>
    </row>
    <row r="42" ht="15.75">
      <c r="A42" s="1"/>
    </row>
  </sheetData>
  <mergeCells count="57">
    <mergeCell ref="L1:Q1"/>
    <mergeCell ref="L2:Q2"/>
    <mergeCell ref="A23:A29"/>
    <mergeCell ref="A31:A37"/>
    <mergeCell ref="C14:D14"/>
    <mergeCell ref="C34:C36"/>
    <mergeCell ref="D34:D36"/>
    <mergeCell ref="C27:C29"/>
    <mergeCell ref="D27:D29"/>
    <mergeCell ref="O27:O29"/>
    <mergeCell ref="P27:P29"/>
    <mergeCell ref="Q27:Q29"/>
    <mergeCell ref="C37:D37"/>
    <mergeCell ref="J34:J36"/>
    <mergeCell ref="O34:O36"/>
    <mergeCell ref="P34:P36"/>
    <mergeCell ref="Q34:Q36"/>
    <mergeCell ref="F6:G6"/>
    <mergeCell ref="G7:G11"/>
    <mergeCell ref="M34:M36"/>
    <mergeCell ref="N34:N36"/>
    <mergeCell ref="M27:M29"/>
    <mergeCell ref="K34:K36"/>
    <mergeCell ref="C30:Q32"/>
    <mergeCell ref="H34:H36"/>
    <mergeCell ref="I34:I36"/>
    <mergeCell ref="L34:L36"/>
    <mergeCell ref="C38:D38"/>
    <mergeCell ref="A6:A11"/>
    <mergeCell ref="B6:B11"/>
    <mergeCell ref="C6:C11"/>
    <mergeCell ref="D6:D11"/>
    <mergeCell ref="C15:Q17"/>
    <mergeCell ref="M10:M11"/>
    <mergeCell ref="H27:H29"/>
    <mergeCell ref="N27:N29"/>
    <mergeCell ref="A15:A22"/>
    <mergeCell ref="AA3:AV3"/>
    <mergeCell ref="AA4:AV4"/>
    <mergeCell ref="H7:Q7"/>
    <mergeCell ref="N10:Q10"/>
    <mergeCell ref="M9:Q9"/>
    <mergeCell ref="I9:L9"/>
    <mergeCell ref="H8:H11"/>
    <mergeCell ref="I8:Q8"/>
    <mergeCell ref="A4:Q4"/>
    <mergeCell ref="J10:L10"/>
    <mergeCell ref="A3:Q3"/>
    <mergeCell ref="I10:I11"/>
    <mergeCell ref="E6:E11"/>
    <mergeCell ref="L27:L29"/>
    <mergeCell ref="H6:Q6"/>
    <mergeCell ref="I27:I29"/>
    <mergeCell ref="J27:J29"/>
    <mergeCell ref="K27:K29"/>
    <mergeCell ref="C24:Q25"/>
    <mergeCell ref="F7:F11"/>
  </mergeCells>
  <printOptions horizontalCentered="1"/>
  <pageMargins left="0.3937007874015748" right="0.35433070866141736" top="0.7086614173228347" bottom="0.5905511811023623" header="0.5118110236220472" footer="0.5118110236220472"/>
  <pageSetup fitToHeight="0" horizontalDpi="300" verticalDpi="300" orientation="landscape" paperSize="9" scale="8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Gawronska Magdalena</cp:lastModifiedBy>
  <cp:lastPrinted>2005-01-27T13:53:53Z</cp:lastPrinted>
  <dcterms:created xsi:type="dcterms:W3CDTF">2004-10-20T06:05:21Z</dcterms:created>
  <dcterms:modified xsi:type="dcterms:W3CDTF">2005-02-04T08:22:43Z</dcterms:modified>
  <cp:category/>
  <cp:version/>
  <cp:contentType/>
  <cp:contentStatus/>
</cp:coreProperties>
</file>