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<sst xmlns="http://schemas.openxmlformats.org/spreadsheetml/2006/main" count="44" uniqueCount="44">
  <si>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Załącznik nr 8</t>
  </si>
  <si>
    <t xml:space="preserve">do Uchwały Nr </t>
  </si>
  <si>
    <t>Rady Miasta w Piotrkowie Tryb.</t>
  </si>
  <si>
    <t xml:space="preserve">z dnia </t>
  </si>
  <si>
    <t xml:space="preserve">PROGNOZA DŁUGU MIASTA PIOTRKOWA TRYBUNALSKIEGO NA 2005 ROK </t>
  </si>
  <si>
    <t>TREŚĆ</t>
  </si>
  <si>
    <t xml:space="preserve">Zaciągnięte pożyczki,  </t>
  </si>
  <si>
    <r>
      <rPr>
        <b/>
        <sz val="10"/>
        <rFont val="Arial CE"/>
        <family val="2"/>
      </rPr>
      <t xml:space="preserve">Przewidywane do zaciagnięcia pożyczki </t>
    </r>
  </si>
  <si>
    <t xml:space="preserve">Spłata pożyczek </t>
  </si>
  <si>
    <t xml:space="preserve">Planowane pożyczki  </t>
  </si>
  <si>
    <r>
      <rPr>
        <b/>
        <sz val="10"/>
        <rFont val="Arial CE"/>
        <family val="2"/>
      </rPr>
      <t>Spłaty w 2005 r.</t>
    </r>
  </si>
  <si>
    <r>
      <rPr>
        <b/>
        <sz val="10"/>
        <rFont val="Arial CE"/>
        <family val="2"/>
      </rPr>
      <t>Do spłacenia po 2005 r.</t>
    </r>
  </si>
  <si>
    <r>
      <rPr>
        <b/>
        <sz val="10"/>
        <rFont val="Arial CE"/>
        <family val="2"/>
      </rPr>
      <t>i kredyty przed 2004 r.</t>
    </r>
  </si>
  <si>
    <r>
      <rPr>
        <b/>
        <sz val="10"/>
        <rFont val="Arial CE"/>
        <family val="2"/>
      </rPr>
      <t>i kredyty w 2004 r.</t>
    </r>
  </si>
  <si>
    <r>
      <rPr>
        <b/>
        <sz val="10"/>
        <rFont val="Arial CE"/>
        <family val="2"/>
      </rPr>
      <t>i kredytów przed 2004 r.</t>
    </r>
  </si>
  <si>
    <r>
      <rPr>
        <b/>
        <sz val="10"/>
        <rFont val="Arial CE"/>
        <family val="2"/>
      </rPr>
      <t>i kredyty na 2005 r.</t>
    </r>
  </si>
  <si>
    <t>raty kapitałowe</t>
  </si>
  <si>
    <t>odsetki</t>
  </si>
  <si>
    <t>raty kapitałowe</t>
  </si>
  <si>
    <t>odsetki</t>
  </si>
  <si>
    <t>OGÓŁEM</t>
  </si>
  <si>
    <t>RAZEM KREDYTY</t>
  </si>
  <si>
    <t>RAZEM POŻYCZKI</t>
  </si>
  <si>
    <t>Załącznik nr 8</t>
  </si>
  <si>
    <t>do Uchwały Nr XXXI/458/04</t>
  </si>
  <si>
    <t>Rady Miasta w Piotrkowie Tryb.</t>
  </si>
  <si>
    <r>
      <rPr>
        <sz val="10"/>
        <rFont val="Arial CE"/>
        <family val="0"/>
      </rPr>
      <t>z dnia 29 grudnia 2004 r.</t>
    </r>
  </si>
  <si>
    <t xml:space="preserve">PROGNOZA DŁUGU MIASTA PIOTRKOWA TRYBUNALSKIEGO NA 2004 ROK </t>
  </si>
  <si>
    <t>TREŚĆ</t>
  </si>
  <si>
    <t xml:space="preserve">Zaciągnięte pożyczki,  </t>
  </si>
  <si>
    <t xml:space="preserve">Spłata pożyczek </t>
  </si>
  <si>
    <t xml:space="preserve">Planowane pożyczki  </t>
  </si>
  <si>
    <r>
      <rPr>
        <b/>
        <sz val="10"/>
        <rFont val="Arial CE"/>
        <family val="2"/>
      </rPr>
      <t>Spłaty w 2004 r.</t>
    </r>
  </si>
  <si>
    <r>
      <rPr>
        <b/>
        <sz val="10"/>
        <rFont val="Arial CE"/>
        <family val="2"/>
      </rPr>
      <t>Do spłacenia po 2004 r.</t>
    </r>
  </si>
  <si>
    <r>
      <rPr>
        <b/>
        <sz val="10"/>
        <rFont val="Arial CE"/>
        <family val="2"/>
      </rPr>
      <t>i kredyty przed 2004 r.</t>
    </r>
  </si>
  <si>
    <r>
      <rPr>
        <b/>
        <sz val="10"/>
        <rFont val="Arial CE"/>
        <family val="2"/>
      </rPr>
      <t>i kredytów przed 2004 r.</t>
    </r>
  </si>
  <si>
    <r>
      <rPr>
        <b/>
        <sz val="10"/>
        <rFont val="Arial CE"/>
        <family val="2"/>
      </rPr>
      <t>i kredyty na 2004 r.</t>
    </r>
  </si>
  <si>
    <t>raty kapitałowe</t>
  </si>
  <si>
    <t>odsetki</t>
  </si>
  <si>
    <t>raty kapitałowe</t>
  </si>
  <si>
    <t>odsetki</t>
  </si>
  <si>
    <t>OGÓŁEM</t>
  </si>
  <si>
    <t>RAZEM KREDYTY</t>
  </si>
  <si>
    <t>RAZEM POŻYCZKI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</si>
</sst>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D14" sqref="D14"/>
    </sheetView>
  </sheetViews>
  <sheetFormatPr defaultColWidth="9.00390625" defaultRowHeight="12.75"/>
  <cols>
    <col min="1" max="1" width="17.25390625" style="1" customWidth="1"/>
    <col min="2" max="2" width="13.125" style="1" customWidth="1"/>
    <col min="3" max="3" width="17.75390625" style="1" customWidth="1"/>
    <col min="4" max="4" width="13.125" style="1" customWidth="1"/>
    <col min="5" max="5" width="12.625" style="1" customWidth="1"/>
    <col min="6" max="6" width="12.375" style="1" customWidth="1"/>
    <col min="7" max="7" width="10.75390625" style="1" customWidth="1"/>
    <col min="8" max="8" width="12.00390625" style="1" customWidth="1"/>
    <col min="9" max="9" width="10.625" style="1" customWidth="1"/>
  </cols>
  <sheetData>
    <row r="2" spans="7:8" ht="12.75">
      <c r="G2" s="2" t="s">
        <v>0</v>
      </c>
      <c r="H2" s="3"/>
    </row>
    <row r="3" spans="7:8" ht="12.75">
      <c r="G3" s="2" t="s">
        <v>1</v>
      </c>
      <c r="H3" s="2"/>
    </row>
    <row r="4" spans="7:8" ht="12.75">
      <c r="G4" s="3" t="s">
        <v>2</v>
      </c>
      <c r="H4" s="3"/>
    </row>
    <row r="5" spans="7:8" ht="12.75">
      <c r="G5" s="2" t="s">
        <v>3</v>
      </c>
      <c r="H5" s="3"/>
    </row>
    <row r="6" spans="6:7" ht="12.75">
      <c r="F6" s="2"/>
      <c r="G6" s="2"/>
    </row>
    <row r="7" spans="1:8" ht="15.75">
      <c r="A7" s="10" t="s">
        <v>4</v>
      </c>
      <c r="B7" s="10"/>
      <c r="C7" s="10"/>
      <c r="D7" s="10"/>
      <c r="E7" s="10"/>
      <c r="F7" s="10"/>
      <c r="G7" s="10"/>
      <c r="H7" s="10"/>
    </row>
    <row r="9" spans="1:9" ht="39.75" customHeight="1">
      <c r="A9" s="11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11" t="s">
        <v>10</v>
      </c>
      <c r="G9" s="11"/>
      <c r="H9" s="11" t="s">
        <v>11</v>
      </c>
      <c r="I9" s="11"/>
    </row>
    <row r="10" spans="1:9" ht="25.5">
      <c r="A10" s="11"/>
      <c r="B10" s="6" t="s">
        <v>12</v>
      </c>
      <c r="C10" s="6" t="s">
        <v>13</v>
      </c>
      <c r="D10" s="6" t="s">
        <v>14</v>
      </c>
      <c r="E10" s="6" t="s">
        <v>15</v>
      </c>
      <c r="F10" s="4" t="s">
        <v>16</v>
      </c>
      <c r="G10" s="4" t="s">
        <v>17</v>
      </c>
      <c r="H10" s="6" t="s">
        <v>18</v>
      </c>
      <c r="I10" s="6" t="s">
        <v>19</v>
      </c>
    </row>
    <row r="11" spans="1:9" ht="12.75">
      <c r="A11" s="4">
        <v>1</v>
      </c>
      <c r="B11" s="4">
        <v>2</v>
      </c>
      <c r="C11" s="4">
        <v>3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7</v>
      </c>
    </row>
    <row r="12" spans="1:9" ht="30.75" customHeight="1">
      <c r="A12" s="4" t="s">
        <v>20</v>
      </c>
      <c r="B12" s="7">
        <f aca="true" t="shared" si="0" ref="B12:H12">SUM(B13:B14)</f>
        <v>54102560</v>
      </c>
      <c r="C12" s="7">
        <f>SUM(C13:C14)</f>
        <v>9397278</v>
      </c>
      <c r="D12" s="7">
        <f t="shared" si="0"/>
        <v>2196202</v>
      </c>
      <c r="E12" s="7">
        <f t="shared" si="0"/>
        <v>31361918</v>
      </c>
      <c r="F12" s="7">
        <f t="shared" si="0"/>
        <v>12357069</v>
      </c>
      <c r="G12" s="7">
        <f t="shared" si="0"/>
        <v>2500000</v>
      </c>
      <c r="H12" s="7">
        <f t="shared" si="0"/>
        <v>70911207</v>
      </c>
      <c r="I12" s="7">
        <f t="shared" si="0"/>
        <v>7026229</v>
      </c>
    </row>
    <row r="13" spans="1:9" ht="19.5" customHeight="1">
      <c r="A13" s="8" t="s">
        <v>21</v>
      </c>
      <c r="B13" s="9">
        <v>46347462</v>
      </c>
      <c r="C13" s="9">
        <v>7203894</v>
      </c>
      <c r="D13" s="9">
        <v>2818</v>
      </c>
      <c r="E13" s="9">
        <v>28822918</v>
      </c>
      <c r="F13" s="9">
        <v>11688044</v>
      </c>
      <c r="G13" s="9">
        <v>2284321</v>
      </c>
      <c r="H13" s="9">
        <f>B13-D13+E13-F13</f>
        <v>63479518</v>
      </c>
      <c r="I13" s="9">
        <v>6354618</v>
      </c>
    </row>
    <row r="14" spans="1:9" ht="19.5" customHeight="1">
      <c r="A14" s="8" t="s">
        <v>22</v>
      </c>
      <c r="B14" s="9">
        <v>7755098</v>
      </c>
      <c r="C14" s="9">
        <v>2193384</v>
      </c>
      <c r="D14" s="9">
        <v>2193384</v>
      </c>
      <c r="E14" s="9">
        <v>2539000</v>
      </c>
      <c r="F14" s="9">
        <v>669025</v>
      </c>
      <c r="G14" s="9">
        <v>215679</v>
      </c>
      <c r="H14" s="9">
        <f>(B14-D14)+(E14-F14)</f>
        <v>7431689</v>
      </c>
      <c r="I14" s="9">
        <v>671611</v>
      </c>
    </row>
  </sheetData>
  <mergeCells count="4">
    <mergeCell ref="A7:H7"/>
    <mergeCell ref="A9:A10"/>
    <mergeCell ref="F9:G9"/>
    <mergeCell ref="H9:I9"/>
  </mergeCells>
  <printOptions/>
  <pageMargins left="0.5902777777777778" right="0.5902777777777778" top="0.9840277777777778" bottom="0.9840277777777778" header="0.5118055555555556" footer="0.5118055555555556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24.00390625" style="1" customWidth="1"/>
    <col min="2" max="2" width="22.75390625" style="1" customWidth="1"/>
    <col min="3" max="3" width="22.25390625" style="1" customWidth="1"/>
    <col min="4" max="4" width="19.75390625" style="1" customWidth="1"/>
    <col min="5" max="5" width="12.125" style="1" customWidth="1"/>
    <col min="6" max="6" width="9.00390625" style="0" customWidth="1"/>
    <col min="7" max="7" width="14.375" style="1" customWidth="1"/>
    <col min="8" max="8" width="10.875" style="1" customWidth="1"/>
  </cols>
  <sheetData>
    <row r="2" spans="6:7" ht="12.75">
      <c r="F2" s="2" t="s">
        <v>23</v>
      </c>
      <c r="G2" s="3"/>
    </row>
    <row r="3" spans="6:7" ht="12.75">
      <c r="F3" s="2" t="s">
        <v>24</v>
      </c>
      <c r="G3" s="2"/>
    </row>
    <row r="4" spans="6:7" ht="12.75">
      <c r="F4" s="3" t="s">
        <v>25</v>
      </c>
      <c r="G4" s="3"/>
    </row>
    <row r="5" spans="6:7" ht="12.75">
      <c r="F5" s="2" t="s">
        <v>26</v>
      </c>
      <c r="G5" s="3"/>
    </row>
    <row r="6" spans="5:6" ht="12.75">
      <c r="E6" s="2"/>
      <c r="F6" s="2"/>
    </row>
    <row r="7" spans="1:7" ht="15.75">
      <c r="A7" s="10" t="s">
        <v>27</v>
      </c>
      <c r="B7" s="10"/>
      <c r="C7" s="10"/>
      <c r="D7" s="10"/>
      <c r="E7" s="10"/>
      <c r="F7" s="10"/>
      <c r="G7" s="10"/>
    </row>
    <row r="9" spans="1:8" ht="25.5">
      <c r="A9" s="11" t="s">
        <v>28</v>
      </c>
      <c r="B9" s="5" t="s">
        <v>29</v>
      </c>
      <c r="C9" s="5" t="s">
        <v>30</v>
      </c>
      <c r="D9" s="5" t="s">
        <v>31</v>
      </c>
      <c r="E9" s="11" t="s">
        <v>32</v>
      </c>
      <c r="F9" s="11"/>
      <c r="G9" s="11" t="s">
        <v>33</v>
      </c>
      <c r="H9" s="11"/>
    </row>
    <row r="10" spans="1:8" ht="25.5">
      <c r="A10" s="11"/>
      <c r="B10" s="6" t="s">
        <v>34</v>
      </c>
      <c r="C10" s="6" t="s">
        <v>35</v>
      </c>
      <c r="D10" s="6" t="s">
        <v>36</v>
      </c>
      <c r="E10" s="4" t="s">
        <v>37</v>
      </c>
      <c r="F10" s="4" t="s">
        <v>38</v>
      </c>
      <c r="G10" s="6" t="s">
        <v>39</v>
      </c>
      <c r="H10" s="6" t="s">
        <v>40</v>
      </c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7</v>
      </c>
    </row>
    <row r="12" spans="1:8" ht="30.75" customHeight="1">
      <c r="A12" s="4" t="s">
        <v>41</v>
      </c>
      <c r="B12" s="7">
        <f aca="true" t="shared" si="0" ref="B12:H12">SUM(B13:B14)</f>
        <v>54102560</v>
      </c>
      <c r="C12" s="7">
        <f t="shared" si="0"/>
        <v>23316455</v>
      </c>
      <c r="D12" s="7">
        <f t="shared" si="0"/>
        <v>9397278</v>
      </c>
      <c r="E12" s="7">
        <f t="shared" si="0"/>
        <v>12000077</v>
      </c>
      <c r="F12" s="7">
        <f t="shared" si="0"/>
        <v>1998951</v>
      </c>
      <c r="G12" s="7">
        <f t="shared" si="0"/>
        <v>28183306</v>
      </c>
      <c r="H12" s="7">
        <f t="shared" si="0"/>
        <v>7026229</v>
      </c>
    </row>
    <row r="13" spans="1:8" ht="19.5" customHeight="1">
      <c r="A13" s="8" t="s">
        <v>42</v>
      </c>
      <c r="B13" s="9">
        <v>46347462</v>
      </c>
      <c r="C13" s="9">
        <v>17048557</v>
      </c>
      <c r="D13" s="9">
        <f>11455740+777972-5029818</f>
        <v>7203894</v>
      </c>
      <c r="E13" s="9">
        <v>11150473</v>
      </c>
      <c r="F13" s="9">
        <f>2276518-397593-3456</f>
        <v>1875469</v>
      </c>
      <c r="G13" s="9">
        <f>B13-C13+D13-E13</f>
        <v>25352326</v>
      </c>
      <c r="H13" s="9">
        <v>6354618</v>
      </c>
    </row>
    <row r="14" spans="1:8" ht="19.5" customHeight="1">
      <c r="A14" s="8" t="s">
        <v>43</v>
      </c>
      <c r="B14" s="9">
        <v>7755098</v>
      </c>
      <c r="C14" s="9">
        <v>6267898</v>
      </c>
      <c r="D14" s="9">
        <f>3001239-807855</f>
        <v>2193384</v>
      </c>
      <c r="E14" s="9">
        <f>1501239-428460-223175</f>
        <v>849604</v>
      </c>
      <c r="F14" s="9">
        <f>223482-100000</f>
        <v>123482</v>
      </c>
      <c r="G14" s="9">
        <f>(B14-C14)+(D14-E14)</f>
        <v>2830980</v>
      </c>
      <c r="H14" s="9">
        <v>671611</v>
      </c>
    </row>
  </sheetData>
  <mergeCells count="4">
    <mergeCell ref="A7:G7"/>
    <mergeCell ref="A9:A10"/>
    <mergeCell ref="E9:F9"/>
    <mergeCell ref="G9:H9"/>
  </mergeCells>
  <printOptions/>
  <pageMargins left="0.7097222222222223" right="0.39375" top="0.7875" bottom="0.7875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2005-01-03T07:57:49Z</cp:lastPrinted>
  <dcterms:created xsi:type="dcterms:W3CDTF">2003-12-12T10:33:10Z</dcterms:created>
  <dcterms:modified xsi:type="dcterms:W3CDTF">2005-01-07T13:35:49Z</dcterms:modified>
  <cp:category/>
  <cp:version/>
  <cp:contentType/>
  <cp:contentStatus/>
  <cp:revision>1</cp:revision>
</cp:coreProperties>
</file>