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>
    <definedName name="_xlnm.Print_Area" localSheetId="0">'Arkusz1'!$A$1:$O$77</definedName>
    <definedName name="_xlnm.Print_Titles" localSheetId="0">'Arkusz1'!$9:$13</definedName>
  </definedNames>
  <calcPr fullCalcOnLoad="1"/>
</workbook>
</file>

<file path=xl/sharedStrings.xml><?xml version="1.0" encoding="utf-8"?>
<sst xmlns="http://schemas.openxmlformats.org/spreadsheetml/2006/main" count="87" uniqueCount="59">
  <si>
    <t>Załącznik nr 6</t>
  </si>
  <si>
    <t>Rady Miasta w Piotrkowie Tryb.</t>
  </si>
  <si>
    <t xml:space="preserve">Wieloletni Plan Inwestycyjny </t>
  </si>
  <si>
    <t>/w tys. zł/</t>
  </si>
  <si>
    <t xml:space="preserve"> Plan  na  2004 r.</t>
  </si>
  <si>
    <t>Przewidywane nakłady                                                   w 2005 r.</t>
  </si>
  <si>
    <t>Przewidywane nakłady                                                         w 2006 r.</t>
  </si>
  <si>
    <t>L.</t>
  </si>
  <si>
    <t>Nazwa</t>
  </si>
  <si>
    <t>Lata</t>
  </si>
  <si>
    <t>Wartość</t>
  </si>
  <si>
    <t>Razem 2004</t>
  </si>
  <si>
    <t xml:space="preserve">licznik </t>
  </si>
  <si>
    <t xml:space="preserve">licznik      </t>
  </si>
  <si>
    <r>
      <t>Środki poza  budżetowe</t>
    </r>
    <r>
      <rPr>
        <sz val="9"/>
        <rFont val="Arial CE"/>
        <family val="2"/>
      </rPr>
      <t>;    Gminny i Powiatowy FOŚ i GW</t>
    </r>
  </si>
  <si>
    <t>Razem 2005</t>
  </si>
  <si>
    <t>Razem 2006</t>
  </si>
  <si>
    <t xml:space="preserve">Nakłady </t>
  </si>
  <si>
    <t>P.</t>
  </si>
  <si>
    <t>zadania</t>
  </si>
  <si>
    <t>realizacji</t>
  </si>
  <si>
    <t>ogółem</t>
  </si>
  <si>
    <t>środki własne</t>
  </si>
  <si>
    <t>dotacje</t>
  </si>
  <si>
    <t>po 2006 r.</t>
  </si>
  <si>
    <t>kolumna /5+9+12+15/</t>
  </si>
  <si>
    <t>kolumna 6+7 /licznik+mianownik/</t>
  </si>
  <si>
    <r>
      <t>mianownik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kredyty i pożyczki</t>
    </r>
  </si>
  <si>
    <r>
      <t>mianownik</t>
    </r>
    <r>
      <rPr>
        <b/>
        <sz val="9"/>
        <rFont val="Arial CE"/>
        <family val="2"/>
      </rPr>
      <t xml:space="preserve"> fundusze wspierające</t>
    </r>
  </si>
  <si>
    <t>kolumna 10+11 /licznik+mianownik/</t>
  </si>
  <si>
    <t>kolumna 13+14 /licznik+mianownik/</t>
  </si>
  <si>
    <t>środki własne,kredyty, pożyczki i findusze wspierające</t>
  </si>
  <si>
    <r>
      <t xml:space="preserve">Budowa obwodnicy północnej etap II </t>
    </r>
    <r>
      <rPr>
        <sz val="8"/>
        <rFont val="Arial CE"/>
        <family val="2"/>
      </rPr>
      <t>płatności z UE do 2006 r. realizacja do 2005 r. / 10,3 mln EUR, 1EUR- 4,65zł /</t>
    </r>
  </si>
  <si>
    <t>2001-</t>
  </si>
  <si>
    <t>Modernizacja i rozbudowa oczyszczalni ścieków i infrastruktury wodno-kanalizacyjnej w Piotrkowie Tryb.</t>
  </si>
  <si>
    <t>2003-</t>
  </si>
  <si>
    <r>
      <t xml:space="preserve">Modernizacja ul. Sulejowskiej </t>
    </r>
    <r>
      <rPr>
        <sz val="8"/>
        <rFont val="Arial CE"/>
        <family val="2"/>
      </rPr>
      <t>na odc. od Ronda E. Gierka do ul. Projektowanej I /wg Studium wykonalności/</t>
    </r>
  </si>
  <si>
    <r>
      <t>Budowa jezdni północnej trasy                                                                                                                                                                           W-Z</t>
    </r>
    <r>
      <rPr>
        <sz val="10"/>
        <rFont val="Arial CE"/>
        <family val="2"/>
      </rPr>
      <t xml:space="preserve">  </t>
    </r>
  </si>
  <si>
    <t>2004-</t>
  </si>
  <si>
    <t>Budowa mieszkań komunalnych wraz z adaptacją budynków na cele mieszkaniowe</t>
  </si>
  <si>
    <r>
      <t xml:space="preserve">Modernizacja ul. Wojska Polskiego od ul. Kostromskiej do granic miasta </t>
    </r>
    <r>
      <rPr>
        <sz val="8"/>
        <rFont val="Arial CE"/>
        <family val="2"/>
      </rPr>
      <t>w tym dok. techniczna</t>
    </r>
  </si>
  <si>
    <t>Program termomodernizacji budynków</t>
  </si>
  <si>
    <r>
      <t xml:space="preserve">Modernizacja nawierzchni w ulicy Twardosławickiej wraz z kanalizacją deszczową na odcinku  </t>
    </r>
    <r>
      <rPr>
        <sz val="8"/>
        <rFont val="Arial CE"/>
        <family val="2"/>
      </rPr>
      <t>od ul. Źródlanej do ul. Zawodzie .</t>
    </r>
  </si>
  <si>
    <r>
      <t xml:space="preserve">E-urząd </t>
    </r>
    <r>
      <rPr>
        <sz val="8"/>
        <rFont val="Arial CE"/>
        <family val="2"/>
      </rPr>
      <t>/informatyzja UM,budowa numerycznej zasadniczej mapy miasta Piotrkowa Tryb.,zintegrowany system zarządzania przestrzenią miasta-komputerowe bazy danych, ewidencja sieci uzbrojenia terenu/</t>
    </r>
  </si>
  <si>
    <t>Kanalizacja deszczowa dla osiedla Jeziorna I z przepustem</t>
  </si>
  <si>
    <t>Magistrala wodociagowa do osiedla Jeziorna I i II</t>
  </si>
  <si>
    <r>
      <t xml:space="preserve">Regulacja rzeki Strawy </t>
    </r>
    <r>
      <rPr>
        <sz val="8"/>
        <rFont val="Arial CE"/>
        <family val="2"/>
      </rPr>
      <t>jako odbiornika wód deszczowych</t>
    </r>
  </si>
  <si>
    <r>
      <t>Oświetlenie miasta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budowa nowych instalacji ulicznych ( zgodnie z załącznikiem 1 i 2 )</t>
    </r>
  </si>
  <si>
    <t>Modernizacja ul. Garbarskiej  z parkingiem i kanalizacją deszczową</t>
  </si>
  <si>
    <t>Przyłącza cieplne zgodnie  z Prawem Energetycznym</t>
  </si>
  <si>
    <r>
      <t xml:space="preserve">Budowa nawierzchni w ul. Karłowicza  i ul. Moniuszki </t>
    </r>
    <r>
      <rPr>
        <sz val="8"/>
        <rFont val="Arial CE"/>
        <family val="2"/>
      </rPr>
      <t>wraz z kanalizacją deszczową /planowany przetarg sierpień/wrzesień w I etapie kan. deszcz./</t>
    </r>
  </si>
  <si>
    <r>
      <t>Budowa "Ronda Łódzkiego" /Rondo na</t>
    </r>
    <r>
      <rPr>
        <sz val="8"/>
        <rFont val="Arial CE"/>
        <family val="2"/>
      </rPr>
      <t xml:space="preserve"> skrzyżowaniu ulic : Kostromska, Łódzka, Pawłowska, Karolinowska / w tym 400 tys. zł wykup nieruchomości/</t>
    </r>
  </si>
  <si>
    <r>
      <t>Budowa ulic w osiedlu Pawłowska  wraz z kanalizacją deszczową /</t>
    </r>
    <r>
      <rPr>
        <sz val="8"/>
        <rFont val="Arial CE"/>
        <family val="2"/>
      </rPr>
      <t>ul. Promienna, Demczyka, Puszczyńskiego, Fabianiego, Jasna, PCK</t>
    </r>
    <r>
      <rPr>
        <sz val="7"/>
        <rFont val="Arial CE"/>
        <family val="2"/>
      </rPr>
      <t xml:space="preserve"> - PT na część dród w opracowaniu/</t>
    </r>
  </si>
  <si>
    <t>Modernizacja ul. Pasaż Rudowskiego wraz z modernizacją parkingu przy budynku Urzędu Miasta</t>
  </si>
  <si>
    <r>
      <t xml:space="preserve">Modernizacja ciągów komunikacyjnych wzdłuż ul. Sienkiewicza </t>
    </r>
    <r>
      <rPr>
        <sz val="9"/>
        <rFont val="Arial CE"/>
        <family val="2"/>
      </rPr>
      <t>na odcinku od ul. Piłsudzkiego do ul. Piastowskiej</t>
    </r>
  </si>
  <si>
    <t>Razem</t>
  </si>
  <si>
    <t>Sprawdzenie sum</t>
  </si>
  <si>
    <t>do Uchwały Nr XXX/438/04</t>
  </si>
  <si>
    <t>z dnia 15.12.2004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</si>
</sst>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2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8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 wrapText="1"/>
    </xf>
    <xf numFmtId="0" fontId="12" fillId="0" borderId="23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2" xfId="0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/>
    </xf>
    <xf numFmtId="41" fontId="2" fillId="0" borderId="7" xfId="0" applyNumberFormat="1" applyFont="1" applyFill="1" applyBorder="1" applyAlignment="1">
      <alignment/>
    </xf>
    <xf numFmtId="41" fontId="2" fillId="0" borderId="24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41" fontId="2" fillId="0" borderId="17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41" fontId="2" fillId="0" borderId="27" xfId="0" applyNumberFormat="1" applyFont="1" applyFill="1" applyBorder="1" applyAlignment="1">
      <alignment/>
    </xf>
    <xf numFmtId="41" fontId="4" fillId="0" borderId="19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/>
    </xf>
    <xf numFmtId="41" fontId="4" fillId="0" borderId="28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1" fontId="2" fillId="0" borderId="29" xfId="0" applyNumberFormat="1" applyFont="1" applyFill="1" applyBorder="1" applyAlignment="1">
      <alignment/>
    </xf>
    <xf numFmtId="41" fontId="2" fillId="0" borderId="30" xfId="0" applyNumberFormat="1" applyFont="1" applyFill="1" applyBorder="1" applyAlignment="1">
      <alignment/>
    </xf>
    <xf numFmtId="41" fontId="2" fillId="0" borderId="31" xfId="0" applyNumberFormat="1" applyFont="1" applyFill="1" applyBorder="1" applyAlignment="1">
      <alignment/>
    </xf>
    <xf numFmtId="0" fontId="0" fillId="0" borderId="31" xfId="0" applyBorder="1" applyAlignment="1">
      <alignment/>
    </xf>
    <xf numFmtId="41" fontId="2" fillId="0" borderId="6" xfId="0" applyNumberFormat="1" applyFont="1" applyFill="1" applyBorder="1" applyAlignment="1">
      <alignment/>
    </xf>
    <xf numFmtId="41" fontId="2" fillId="0" borderId="3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2" fillId="0" borderId="33" xfId="0" applyNumberFormat="1" applyFont="1" applyFill="1" applyBorder="1" applyAlignment="1">
      <alignment/>
    </xf>
    <xf numFmtId="41" fontId="2" fillId="0" borderId="34" xfId="0" applyNumberFormat="1" applyFont="1" applyFill="1" applyBorder="1" applyAlignment="1">
      <alignment/>
    </xf>
    <xf numFmtId="41" fontId="2" fillId="0" borderId="35" xfId="0" applyNumberFormat="1" applyFont="1" applyFill="1" applyBorder="1" applyAlignment="1">
      <alignment/>
    </xf>
    <xf numFmtId="41" fontId="2" fillId="0" borderId="36" xfId="0" applyNumberFormat="1" applyFont="1" applyFill="1" applyBorder="1" applyAlignment="1">
      <alignment/>
    </xf>
    <xf numFmtId="41" fontId="2" fillId="0" borderId="37" xfId="0" applyNumberFormat="1" applyFont="1" applyFill="1" applyBorder="1" applyAlignment="1">
      <alignment/>
    </xf>
    <xf numFmtId="41" fontId="4" fillId="0" borderId="9" xfId="0" applyNumberFormat="1" applyFont="1" applyFill="1" applyBorder="1" applyAlignment="1">
      <alignment/>
    </xf>
    <xf numFmtId="41" fontId="4" fillId="0" borderId="4" xfId="0" applyNumberFormat="1" applyFont="1" applyFill="1" applyBorder="1" applyAlignment="1">
      <alignment/>
    </xf>
    <xf numFmtId="41" fontId="4" fillId="0" borderId="38" xfId="0" applyNumberFormat="1" applyFont="1" applyFill="1" applyBorder="1" applyAlignment="1">
      <alignment/>
    </xf>
    <xf numFmtId="41" fontId="4" fillId="0" borderId="30" xfId="0" applyNumberFormat="1" applyFont="1" applyFill="1" applyBorder="1" applyAlignment="1">
      <alignment/>
    </xf>
    <xf numFmtId="41" fontId="4" fillId="0" borderId="8" xfId="0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/>
    </xf>
    <xf numFmtId="41" fontId="4" fillId="0" borderId="18" xfId="0" applyNumberFormat="1" applyFont="1" applyFill="1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/>
    </xf>
    <xf numFmtId="41" fontId="11" fillId="2" borderId="20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/>
    </xf>
    <xf numFmtId="41" fontId="11" fillId="0" borderId="34" xfId="0" applyNumberFormat="1" applyFont="1" applyFill="1" applyBorder="1" applyAlignment="1">
      <alignment/>
    </xf>
    <xf numFmtId="0" fontId="11" fillId="2" borderId="39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1" fontId="11" fillId="0" borderId="40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1" fontId="4" fillId="0" borderId="42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1" fontId="4" fillId="0" borderId="44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vertical="center"/>
    </xf>
    <xf numFmtId="41" fontId="0" fillId="0" borderId="0" xfId="0" applyNumberFormat="1" applyAlignment="1">
      <alignment/>
    </xf>
    <xf numFmtId="0" fontId="11" fillId="0" borderId="0" xfId="0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 wrapText="1"/>
    </xf>
    <xf numFmtId="41" fontId="16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1" fontId="11" fillId="0" borderId="0" xfId="0" applyNumberFormat="1" applyFont="1" applyAlignment="1">
      <alignment/>
    </xf>
    <xf numFmtId="41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41" fontId="10" fillId="2" borderId="4" xfId="0" applyNumberFormat="1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41" fontId="5" fillId="0" borderId="0" xfId="0" applyNumberFormat="1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1" fontId="10" fillId="0" borderId="4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" fontId="10" fillId="2" borderId="4" xfId="0" applyNumberFormat="1" applyFon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41" fontId="2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41" fontId="2" fillId="2" borderId="45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41" fontId="2" fillId="0" borderId="38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2" borderId="13" xfId="0" applyNumberFormat="1" applyFont="1" applyFill="1" applyBorder="1" applyAlignment="1">
      <alignment vertical="center"/>
    </xf>
    <xf numFmtId="41" fontId="2" fillId="2" borderId="49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6" fillId="2" borderId="45" xfId="0" applyFont="1" applyFill="1" applyBorder="1" applyAlignment="1">
      <alignment vertical="center" textRotation="255" wrapText="1"/>
    </xf>
    <xf numFmtId="0" fontId="6" fillId="2" borderId="46" xfId="0" applyFont="1" applyFill="1" applyBorder="1" applyAlignment="1">
      <alignment vertical="center" textRotation="255" wrapText="1"/>
    </xf>
    <xf numFmtId="0" fontId="6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2" borderId="49" xfId="0" applyFont="1" applyFill="1" applyBorder="1" applyAlignment="1">
      <alignment vertical="center" textRotation="255" wrapText="1"/>
    </xf>
    <xf numFmtId="0" fontId="6" fillId="2" borderId="47" xfId="0" applyFont="1" applyFill="1" applyBorder="1" applyAlignment="1">
      <alignment vertical="center" textRotation="255" wrapText="1"/>
    </xf>
    <xf numFmtId="0" fontId="6" fillId="2" borderId="5" xfId="0" applyFont="1" applyFill="1" applyBorder="1" applyAlignment="1">
      <alignment vertical="center" textRotation="255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 topLeftCell="C1">
      <selection activeCell="F1" sqref="F1:F16384"/>
    </sheetView>
  </sheetViews>
  <sheetFormatPr defaultColWidth="9.140625" defaultRowHeight="12.75"/>
  <cols>
    <col min="1" max="1" width="3.421875" style="1" customWidth="1"/>
    <col min="2" max="2" width="30.7109375" style="0" customWidth="1"/>
    <col min="3" max="3" width="9.57421875" style="0" customWidth="1"/>
    <col min="4" max="4" width="10.8515625" style="0" customWidth="1"/>
    <col min="5" max="5" width="10.140625" style="0" customWidth="1"/>
    <col min="6" max="6" width="9.421875" style="0" customWidth="1"/>
    <col min="7" max="9" width="10.00390625" style="0" customWidth="1"/>
    <col min="10" max="10" width="9.421875" style="0" customWidth="1"/>
    <col min="11" max="11" width="10.00390625" style="0" customWidth="1"/>
    <col min="12" max="12" width="10.8515625" style="0" customWidth="1"/>
    <col min="13" max="13" width="9.421875" style="0" customWidth="1"/>
    <col min="14" max="14" width="10.28125" style="0" customWidth="1"/>
    <col min="15" max="15" width="12.00390625" style="0" customWidth="1"/>
    <col min="16" max="16" width="0.13671875" style="0" hidden="1" customWidth="1"/>
    <col min="17" max="17" width="9.7109375" style="0" customWidth="1"/>
  </cols>
  <sheetData>
    <row r="1" spans="2:14" ht="13.5" customHeight="1">
      <c r="B1" s="2"/>
      <c r="L1" s="199" t="s">
        <v>0</v>
      </c>
      <c r="M1" s="199"/>
      <c r="N1" s="199"/>
    </row>
    <row r="2" spans="2:12" ht="13.5" customHeight="1">
      <c r="B2" s="2"/>
      <c r="L2" t="s">
        <v>57</v>
      </c>
    </row>
    <row r="3" ht="13.5" customHeight="1">
      <c r="L3" t="s">
        <v>1</v>
      </c>
    </row>
    <row r="4" ht="13.5" customHeight="1">
      <c r="L4" s="3" t="s">
        <v>58</v>
      </c>
    </row>
    <row r="5" ht="13.5" customHeight="1"/>
    <row r="6" spans="1:14" ht="26.25">
      <c r="A6" s="200" t="s">
        <v>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8" spans="1:13" ht="13.5" thickBot="1">
      <c r="A8" s="4"/>
      <c r="B8" s="5"/>
      <c r="C8" s="5"/>
      <c r="D8" s="5"/>
      <c r="E8" s="5"/>
      <c r="L8" s="201" t="s">
        <v>3</v>
      </c>
      <c r="M8" s="201"/>
    </row>
    <row r="9" spans="1:15" ht="32.25" customHeight="1" thickBot="1">
      <c r="A9" s="6"/>
      <c r="B9" s="7"/>
      <c r="C9" s="8"/>
      <c r="D9" s="9"/>
      <c r="E9" s="202" t="s">
        <v>4</v>
      </c>
      <c r="F9" s="203"/>
      <c r="G9" s="203"/>
      <c r="H9" s="10"/>
      <c r="I9" s="204" t="s">
        <v>5</v>
      </c>
      <c r="J9" s="205"/>
      <c r="K9" s="205"/>
      <c r="L9" s="204" t="s">
        <v>6</v>
      </c>
      <c r="M9" s="205"/>
      <c r="N9" s="206"/>
      <c r="O9" s="11"/>
    </row>
    <row r="10" spans="1:19" ht="39.75" customHeight="1" thickTop="1">
      <c r="A10" s="12" t="s">
        <v>7</v>
      </c>
      <c r="B10" s="13" t="s">
        <v>8</v>
      </c>
      <c r="C10" s="14" t="s">
        <v>9</v>
      </c>
      <c r="D10" s="15" t="s">
        <v>10</v>
      </c>
      <c r="E10" s="191" t="s">
        <v>11</v>
      </c>
      <c r="F10" s="16" t="s">
        <v>12</v>
      </c>
      <c r="G10" s="17" t="s">
        <v>13</v>
      </c>
      <c r="H10" s="193" t="s">
        <v>14</v>
      </c>
      <c r="I10" s="196" t="s">
        <v>15</v>
      </c>
      <c r="J10" s="18" t="s">
        <v>12</v>
      </c>
      <c r="K10" s="19" t="s">
        <v>13</v>
      </c>
      <c r="L10" s="198" t="s">
        <v>16</v>
      </c>
      <c r="M10" s="18" t="s">
        <v>12</v>
      </c>
      <c r="N10" s="19" t="s">
        <v>13</v>
      </c>
      <c r="O10" s="20" t="s">
        <v>17</v>
      </c>
      <c r="P10" s="5"/>
      <c r="Q10" s="5"/>
      <c r="R10" s="5"/>
      <c r="S10" s="5"/>
    </row>
    <row r="11" spans="1:19" ht="37.5" customHeight="1">
      <c r="A11" s="21" t="s">
        <v>18</v>
      </c>
      <c r="B11" s="22" t="s">
        <v>19</v>
      </c>
      <c r="C11" s="23" t="s">
        <v>20</v>
      </c>
      <c r="D11" s="24" t="s">
        <v>21</v>
      </c>
      <c r="E11" s="192"/>
      <c r="F11" s="25" t="s">
        <v>22</v>
      </c>
      <c r="G11" s="26" t="s">
        <v>23</v>
      </c>
      <c r="H11" s="194"/>
      <c r="I11" s="197"/>
      <c r="J11" s="27" t="s">
        <v>22</v>
      </c>
      <c r="K11" s="26" t="s">
        <v>23</v>
      </c>
      <c r="L11" s="196"/>
      <c r="M11" s="27" t="s">
        <v>22</v>
      </c>
      <c r="N11" s="26" t="s">
        <v>23</v>
      </c>
      <c r="O11" s="28" t="s">
        <v>24</v>
      </c>
      <c r="P11" s="5"/>
      <c r="Q11" s="5"/>
      <c r="R11" s="5"/>
      <c r="S11" s="5"/>
    </row>
    <row r="12" spans="1:19" ht="69.75" customHeight="1" thickBot="1">
      <c r="A12" s="29"/>
      <c r="B12" s="30"/>
      <c r="C12" s="31"/>
      <c r="D12" s="32" t="s">
        <v>25</v>
      </c>
      <c r="E12" s="33" t="s">
        <v>26</v>
      </c>
      <c r="F12" s="34" t="s">
        <v>27</v>
      </c>
      <c r="G12" s="35" t="s">
        <v>28</v>
      </c>
      <c r="H12" s="195"/>
      <c r="I12" s="36" t="s">
        <v>29</v>
      </c>
      <c r="J12" s="34" t="s">
        <v>27</v>
      </c>
      <c r="K12" s="35" t="s">
        <v>28</v>
      </c>
      <c r="L12" s="33" t="s">
        <v>30</v>
      </c>
      <c r="M12" s="34" t="s">
        <v>27</v>
      </c>
      <c r="N12" s="35" t="s">
        <v>28</v>
      </c>
      <c r="O12" s="37" t="s">
        <v>31</v>
      </c>
      <c r="P12" s="5"/>
      <c r="Q12" s="5"/>
      <c r="R12" s="5"/>
      <c r="S12" s="5"/>
    </row>
    <row r="13" spans="1:19" s="47" customFormat="1" ht="20.25" customHeight="1" thickBot="1">
      <c r="A13" s="38">
        <v>1</v>
      </c>
      <c r="B13" s="39">
        <v>2</v>
      </c>
      <c r="C13" s="39">
        <v>3</v>
      </c>
      <c r="D13" s="40">
        <v>4</v>
      </c>
      <c r="E13" s="41">
        <v>5</v>
      </c>
      <c r="F13" s="42">
        <v>6</v>
      </c>
      <c r="G13" s="40">
        <v>7</v>
      </c>
      <c r="H13" s="43">
        <v>8</v>
      </c>
      <c r="I13" s="44">
        <v>9</v>
      </c>
      <c r="J13" s="39">
        <v>10</v>
      </c>
      <c r="K13" s="40">
        <v>11</v>
      </c>
      <c r="L13" s="44">
        <v>12</v>
      </c>
      <c r="M13" s="39">
        <v>13</v>
      </c>
      <c r="N13" s="40">
        <v>14</v>
      </c>
      <c r="O13" s="45">
        <v>15</v>
      </c>
      <c r="P13" s="46"/>
      <c r="Q13" s="46"/>
      <c r="R13" s="46"/>
      <c r="S13" s="46"/>
    </row>
    <row r="14" spans="1:15" ht="21.75" customHeight="1" thickBot="1">
      <c r="A14" s="167">
        <v>1</v>
      </c>
      <c r="B14" s="169" t="s">
        <v>32</v>
      </c>
      <c r="C14" s="48" t="s">
        <v>33</v>
      </c>
      <c r="D14" s="163">
        <f>E14+I14+L14+O14+O15+O16</f>
        <v>47895</v>
      </c>
      <c r="E14" s="156">
        <f>F15+F16+G15+G16+H15</f>
        <v>752</v>
      </c>
      <c r="F14" s="49"/>
      <c r="G14" s="50"/>
      <c r="H14" s="51"/>
      <c r="I14" s="156">
        <f>J15+J16+K15+K16</f>
        <v>11000</v>
      </c>
      <c r="J14" s="49"/>
      <c r="K14" s="50"/>
      <c r="L14" s="156">
        <f>M15+M16+N15+N16</f>
        <v>36143</v>
      </c>
      <c r="M14" s="49"/>
      <c r="N14" s="50"/>
      <c r="O14" s="52">
        <v>0</v>
      </c>
    </row>
    <row r="15" spans="1:15" ht="21.75" customHeight="1" thickBot="1">
      <c r="A15" s="168"/>
      <c r="B15" s="190"/>
      <c r="C15" s="53">
        <v>2006</v>
      </c>
      <c r="D15" s="164"/>
      <c r="E15" s="157"/>
      <c r="F15" s="54">
        <v>0</v>
      </c>
      <c r="G15" s="55">
        <v>0</v>
      </c>
      <c r="H15" s="56">
        <v>0</v>
      </c>
      <c r="I15" s="157"/>
      <c r="J15" s="54">
        <v>0</v>
      </c>
      <c r="K15" s="55">
        <v>0</v>
      </c>
      <c r="L15" s="156"/>
      <c r="M15" s="54">
        <v>11611</v>
      </c>
      <c r="N15" s="55">
        <v>0</v>
      </c>
      <c r="O15" s="57">
        <v>0</v>
      </c>
    </row>
    <row r="16" spans="1:15" ht="21.75" customHeight="1" thickBot="1">
      <c r="A16" s="168"/>
      <c r="B16" s="190"/>
      <c r="C16" s="58"/>
      <c r="D16" s="164"/>
      <c r="E16" s="157"/>
      <c r="F16" s="59">
        <v>252</v>
      </c>
      <c r="G16" s="60">
        <v>500</v>
      </c>
      <c r="H16" s="61"/>
      <c r="I16" s="157"/>
      <c r="J16" s="59">
        <v>500</v>
      </c>
      <c r="K16" s="60">
        <v>10500</v>
      </c>
      <c r="L16" s="156"/>
      <c r="M16" s="59">
        <v>12682</v>
      </c>
      <c r="N16" s="60">
        <v>11850</v>
      </c>
      <c r="O16" s="62">
        <v>0</v>
      </c>
    </row>
    <row r="17" spans="1:15" ht="19.5" customHeight="1" thickBot="1">
      <c r="A17" s="165">
        <v>2</v>
      </c>
      <c r="B17" s="162" t="s">
        <v>34</v>
      </c>
      <c r="C17" s="48" t="s">
        <v>35</v>
      </c>
      <c r="D17" s="186">
        <f>E17+I17+L17+O17+O18+O19</f>
        <v>100815.9</v>
      </c>
      <c r="E17" s="188">
        <f>F18+F19+G18+G19+H18</f>
        <v>494.9</v>
      </c>
      <c r="F17" s="63"/>
      <c r="G17" s="64"/>
      <c r="H17" s="65"/>
      <c r="I17" s="174">
        <f>J18+J19+K18+K19</f>
        <v>1500</v>
      </c>
      <c r="J17" s="49"/>
      <c r="K17" s="50"/>
      <c r="L17" s="156">
        <f>M18+M19+N18+N19</f>
        <v>45377</v>
      </c>
      <c r="M17" s="49"/>
      <c r="N17" s="50"/>
      <c r="O17" s="52">
        <v>5604</v>
      </c>
    </row>
    <row r="18" spans="1:15" ht="19.5" customHeight="1" thickBot="1">
      <c r="A18" s="166"/>
      <c r="B18" s="162"/>
      <c r="C18" s="53">
        <v>2008</v>
      </c>
      <c r="D18" s="181"/>
      <c r="E18" s="188"/>
      <c r="F18" s="66">
        <v>181.5</v>
      </c>
      <c r="G18" s="67">
        <v>204.5</v>
      </c>
      <c r="H18" s="68">
        <f>108.9-73</f>
        <v>35.900000000000006</v>
      </c>
      <c r="I18" s="175"/>
      <c r="J18" s="54">
        <v>30</v>
      </c>
      <c r="K18" s="55">
        <v>0</v>
      </c>
      <c r="L18" s="156"/>
      <c r="M18" s="54">
        <v>4738</v>
      </c>
      <c r="N18" s="55">
        <v>0</v>
      </c>
      <c r="O18" s="57">
        <v>14235</v>
      </c>
    </row>
    <row r="19" spans="1:15" ht="41.25" customHeight="1" thickBot="1">
      <c r="A19" s="166"/>
      <c r="B19" s="162"/>
      <c r="C19" s="53"/>
      <c r="D19" s="187"/>
      <c r="E19" s="189"/>
      <c r="F19" s="69">
        <v>73</v>
      </c>
      <c r="G19" s="70">
        <v>0</v>
      </c>
      <c r="H19" s="71"/>
      <c r="I19" s="176"/>
      <c r="J19" s="59">
        <v>970</v>
      </c>
      <c r="K19" s="72">
        <v>500</v>
      </c>
      <c r="L19" s="156"/>
      <c r="M19" s="59">
        <v>10593</v>
      </c>
      <c r="N19" s="72">
        <v>30046</v>
      </c>
      <c r="O19" s="73">
        <v>33605</v>
      </c>
    </row>
    <row r="20" spans="1:15" ht="24" customHeight="1" thickBot="1">
      <c r="A20" s="167">
        <v>3</v>
      </c>
      <c r="B20" s="162" t="s">
        <v>36</v>
      </c>
      <c r="C20" s="48" t="s">
        <v>35</v>
      </c>
      <c r="D20" s="186">
        <f>E20+I20+L20+O20+O21+O22</f>
        <v>15073</v>
      </c>
      <c r="E20" s="174">
        <f>F21+F22+G21+G22+H21</f>
        <v>145</v>
      </c>
      <c r="F20" s="49"/>
      <c r="G20" s="50"/>
      <c r="H20" s="74"/>
      <c r="I20" s="174">
        <f>J21+J22+K21+K22</f>
        <v>60</v>
      </c>
      <c r="J20" s="49"/>
      <c r="K20" s="50"/>
      <c r="L20" s="156">
        <f>M21+M22+N21+N22</f>
        <v>7195</v>
      </c>
      <c r="M20" s="49"/>
      <c r="N20" s="50"/>
      <c r="O20" s="52">
        <v>1786</v>
      </c>
    </row>
    <row r="21" spans="1:15" ht="24" customHeight="1" thickBot="1">
      <c r="A21" s="168"/>
      <c r="B21" s="162"/>
      <c r="C21" s="53">
        <v>2007</v>
      </c>
      <c r="D21" s="181"/>
      <c r="E21" s="175"/>
      <c r="F21" s="54">
        <v>0</v>
      </c>
      <c r="G21" s="55">
        <v>0</v>
      </c>
      <c r="H21" s="56">
        <v>0</v>
      </c>
      <c r="I21" s="175"/>
      <c r="J21" s="54">
        <v>0</v>
      </c>
      <c r="K21" s="55">
        <v>0</v>
      </c>
      <c r="L21" s="156"/>
      <c r="M21" s="54">
        <v>1799</v>
      </c>
      <c r="N21" s="55">
        <v>0</v>
      </c>
      <c r="O21" s="57">
        <v>528</v>
      </c>
    </row>
    <row r="22" spans="1:15" ht="24" customHeight="1" thickBot="1">
      <c r="A22" s="168"/>
      <c r="B22" s="162"/>
      <c r="C22" s="58"/>
      <c r="D22" s="187"/>
      <c r="E22" s="176"/>
      <c r="F22" s="59">
        <v>145</v>
      </c>
      <c r="G22" s="60">
        <v>0</v>
      </c>
      <c r="H22" s="61"/>
      <c r="I22" s="176"/>
      <c r="J22" s="59">
        <v>60</v>
      </c>
      <c r="K22" s="60">
        <v>0</v>
      </c>
      <c r="L22" s="156"/>
      <c r="M22" s="59">
        <v>0</v>
      </c>
      <c r="N22" s="60">
        <v>5396</v>
      </c>
      <c r="O22" s="62">
        <v>5359</v>
      </c>
    </row>
    <row r="23" spans="1:15" ht="21" customHeight="1" thickBot="1">
      <c r="A23" s="165">
        <v>4</v>
      </c>
      <c r="B23" s="162" t="s">
        <v>37</v>
      </c>
      <c r="C23" s="48" t="s">
        <v>38</v>
      </c>
      <c r="D23" s="186">
        <f>E23+I23+L23+O23+O24+O25</f>
        <v>3934</v>
      </c>
      <c r="E23" s="156">
        <f>F24+F25+G24+G25+H24</f>
        <v>300</v>
      </c>
      <c r="F23" s="49"/>
      <c r="G23" s="50"/>
      <c r="H23" s="74"/>
      <c r="I23" s="156">
        <f>J24+J25+K24+K25</f>
        <v>2447</v>
      </c>
      <c r="J23" s="49"/>
      <c r="K23" s="50"/>
      <c r="L23" s="156">
        <f>M24+M25+N24+N25</f>
        <v>1187</v>
      </c>
      <c r="M23" s="49"/>
      <c r="N23" s="50"/>
      <c r="O23" s="52">
        <v>0</v>
      </c>
    </row>
    <row r="24" spans="1:15" ht="23.25" customHeight="1" thickBot="1">
      <c r="A24" s="166"/>
      <c r="B24" s="173"/>
      <c r="C24" s="53">
        <v>2006</v>
      </c>
      <c r="D24" s="181"/>
      <c r="E24" s="157"/>
      <c r="F24" s="54">
        <v>0</v>
      </c>
      <c r="G24" s="55">
        <v>0</v>
      </c>
      <c r="H24" s="75">
        <v>0</v>
      </c>
      <c r="I24" s="157"/>
      <c r="J24" s="54">
        <v>0</v>
      </c>
      <c r="K24" s="55">
        <v>0</v>
      </c>
      <c r="L24" s="156"/>
      <c r="M24" s="54">
        <v>230</v>
      </c>
      <c r="N24" s="55">
        <v>0</v>
      </c>
      <c r="O24" s="57">
        <v>0</v>
      </c>
    </row>
    <row r="25" spans="1:15" s="80" customFormat="1" ht="24.75" customHeight="1" thickBot="1">
      <c r="A25" s="166"/>
      <c r="B25" s="173"/>
      <c r="C25" s="76"/>
      <c r="D25" s="187"/>
      <c r="E25" s="157"/>
      <c r="F25" s="77">
        <v>300</v>
      </c>
      <c r="G25" s="78">
        <v>0</v>
      </c>
      <c r="H25" s="79"/>
      <c r="I25" s="157"/>
      <c r="J25" s="77">
        <v>612</v>
      </c>
      <c r="K25" s="78">
        <v>1835</v>
      </c>
      <c r="L25" s="156"/>
      <c r="M25" s="77">
        <v>269</v>
      </c>
      <c r="N25" s="78">
        <v>688</v>
      </c>
      <c r="O25" s="57">
        <v>0</v>
      </c>
    </row>
    <row r="26" spans="1:15" ht="24.75" customHeight="1" thickBot="1">
      <c r="A26" s="167">
        <v>5</v>
      </c>
      <c r="B26" s="162" t="s">
        <v>39</v>
      </c>
      <c r="C26" s="53" t="s">
        <v>38</v>
      </c>
      <c r="D26" s="180">
        <f>E26+I26+L26+O26+O27+O28</f>
        <v>5499.5</v>
      </c>
      <c r="E26" s="174">
        <f>F27+F28+G27+G28+H27</f>
        <v>137.5</v>
      </c>
      <c r="F26" s="81"/>
      <c r="G26" s="82"/>
      <c r="H26" s="75"/>
      <c r="I26" s="156">
        <f>J27+J28+K27+K28</f>
        <v>2500</v>
      </c>
      <c r="J26" s="81"/>
      <c r="K26" s="82"/>
      <c r="L26" s="156">
        <f>M27+M28+N27+N28</f>
        <v>1862</v>
      </c>
      <c r="M26" s="81"/>
      <c r="N26" s="82"/>
      <c r="O26" s="83">
        <v>500</v>
      </c>
    </row>
    <row r="27" spans="1:15" ht="21.75" customHeight="1" thickBot="1">
      <c r="A27" s="168"/>
      <c r="B27" s="162"/>
      <c r="C27" s="53">
        <v>2009</v>
      </c>
      <c r="D27" s="181"/>
      <c r="E27" s="175"/>
      <c r="F27" s="54">
        <v>0</v>
      </c>
      <c r="G27" s="55">
        <v>0</v>
      </c>
      <c r="H27" s="56">
        <v>0</v>
      </c>
      <c r="I27" s="157"/>
      <c r="J27" s="54">
        <v>0</v>
      </c>
      <c r="K27" s="55">
        <v>540</v>
      </c>
      <c r="L27" s="156"/>
      <c r="M27" s="54">
        <v>100</v>
      </c>
      <c r="N27" s="55">
        <v>0</v>
      </c>
      <c r="O27" s="57">
        <v>0</v>
      </c>
    </row>
    <row r="28" spans="1:15" ht="24" customHeight="1" thickBot="1">
      <c r="A28" s="168"/>
      <c r="B28" s="162"/>
      <c r="C28" s="58"/>
      <c r="D28" s="182"/>
      <c r="E28" s="176"/>
      <c r="F28" s="59">
        <v>137.5</v>
      </c>
      <c r="G28" s="60">
        <v>0</v>
      </c>
      <c r="H28" s="61"/>
      <c r="I28" s="157"/>
      <c r="J28" s="59">
        <v>1960</v>
      </c>
      <c r="K28" s="60">
        <v>0</v>
      </c>
      <c r="L28" s="156"/>
      <c r="M28" s="59">
        <v>400</v>
      </c>
      <c r="N28" s="60">
        <v>1362</v>
      </c>
      <c r="O28" s="62">
        <v>500</v>
      </c>
    </row>
    <row r="29" spans="1:15" ht="19.5" customHeight="1" thickBot="1">
      <c r="A29" s="167">
        <v>6</v>
      </c>
      <c r="B29" s="162" t="s">
        <v>40</v>
      </c>
      <c r="C29" s="48" t="s">
        <v>38</v>
      </c>
      <c r="D29" s="180">
        <f>E29+I29+L29+O29+O30+O31</f>
        <v>2050</v>
      </c>
      <c r="E29" s="156">
        <f>F30+F31+G30+G31+H30</f>
        <v>340</v>
      </c>
      <c r="F29" s="49"/>
      <c r="G29" s="50"/>
      <c r="H29" s="74"/>
      <c r="I29" s="174">
        <f>J30+J31+K30+K31</f>
        <v>960</v>
      </c>
      <c r="J29" s="49"/>
      <c r="K29" s="50"/>
      <c r="L29" s="156">
        <f>M30+M31+N30+N31</f>
        <v>750</v>
      </c>
      <c r="M29" s="49"/>
      <c r="N29" s="50"/>
      <c r="O29" s="52">
        <v>0</v>
      </c>
    </row>
    <row r="30" spans="1:15" ht="19.5" customHeight="1" thickBot="1">
      <c r="A30" s="168"/>
      <c r="B30" s="162"/>
      <c r="C30" s="53">
        <v>2006</v>
      </c>
      <c r="D30" s="181"/>
      <c r="E30" s="157"/>
      <c r="F30" s="54">
        <v>0</v>
      </c>
      <c r="G30" s="55">
        <v>0</v>
      </c>
      <c r="H30" s="56">
        <v>0</v>
      </c>
      <c r="I30" s="175"/>
      <c r="J30" s="54">
        <v>0</v>
      </c>
      <c r="K30" s="55">
        <v>0</v>
      </c>
      <c r="L30" s="156"/>
      <c r="M30" s="54">
        <v>0</v>
      </c>
      <c r="N30" s="55">
        <v>0</v>
      </c>
      <c r="O30" s="57">
        <v>0</v>
      </c>
    </row>
    <row r="31" spans="1:15" ht="19.5" customHeight="1" thickBot="1">
      <c r="A31" s="168"/>
      <c r="B31" s="162"/>
      <c r="C31" s="58"/>
      <c r="D31" s="182"/>
      <c r="E31" s="157"/>
      <c r="F31" s="59">
        <v>340</v>
      </c>
      <c r="G31" s="60">
        <v>0</v>
      </c>
      <c r="H31" s="61"/>
      <c r="I31" s="176"/>
      <c r="J31" s="59">
        <v>960</v>
      </c>
      <c r="K31" s="60">
        <v>0</v>
      </c>
      <c r="L31" s="156"/>
      <c r="M31" s="59">
        <v>450</v>
      </c>
      <c r="N31" s="60">
        <v>300</v>
      </c>
      <c r="O31" s="62">
        <v>0</v>
      </c>
    </row>
    <row r="32" spans="1:15" ht="24" customHeight="1" thickBot="1">
      <c r="A32" s="165">
        <v>7</v>
      </c>
      <c r="B32" s="162" t="s">
        <v>41</v>
      </c>
      <c r="C32" s="48" t="s">
        <v>38</v>
      </c>
      <c r="D32" s="180">
        <f>E32+I32+L32+O32+O33+O34</f>
        <v>11215.5</v>
      </c>
      <c r="E32" s="156">
        <f>F33+F34+G33+G34+H33</f>
        <v>6224.5</v>
      </c>
      <c r="F32" s="49"/>
      <c r="G32" s="50"/>
      <c r="H32" s="74"/>
      <c r="I32" s="174">
        <f>J33+J34+K33+K34</f>
        <v>1162</v>
      </c>
      <c r="J32" s="49"/>
      <c r="K32" s="50"/>
      <c r="L32" s="156">
        <f>M33+M34+N33+N34</f>
        <v>500</v>
      </c>
      <c r="M32" s="49"/>
      <c r="N32" s="50"/>
      <c r="O32" s="52">
        <v>0</v>
      </c>
    </row>
    <row r="33" spans="1:15" ht="23.25" customHeight="1" thickBot="1">
      <c r="A33" s="166"/>
      <c r="B33" s="162"/>
      <c r="C33" s="53">
        <v>2008</v>
      </c>
      <c r="D33" s="181"/>
      <c r="E33" s="157"/>
      <c r="F33" s="54">
        <f>1644-894</f>
        <v>750</v>
      </c>
      <c r="G33" s="55">
        <v>914</v>
      </c>
      <c r="H33" s="56">
        <v>0</v>
      </c>
      <c r="I33" s="175"/>
      <c r="J33" s="54">
        <v>0</v>
      </c>
      <c r="K33" s="55">
        <v>0</v>
      </c>
      <c r="L33" s="156"/>
      <c r="M33" s="54">
        <v>0</v>
      </c>
      <c r="N33" s="55">
        <v>0</v>
      </c>
      <c r="O33" s="57">
        <v>1500</v>
      </c>
    </row>
    <row r="34" spans="1:15" ht="21.75" customHeight="1" thickBot="1">
      <c r="A34" s="166"/>
      <c r="B34" s="162"/>
      <c r="C34" s="58"/>
      <c r="D34" s="182"/>
      <c r="E34" s="157"/>
      <c r="F34" s="84">
        <f>3782.5+778</f>
        <v>4560.5</v>
      </c>
      <c r="G34" s="72">
        <v>0</v>
      </c>
      <c r="H34" s="61"/>
      <c r="I34" s="176"/>
      <c r="J34" s="84">
        <f>1027+135</f>
        <v>1162</v>
      </c>
      <c r="K34" s="72">
        <v>0</v>
      </c>
      <c r="L34" s="156"/>
      <c r="M34" s="84">
        <v>500</v>
      </c>
      <c r="N34" s="72">
        <v>0</v>
      </c>
      <c r="O34" s="73">
        <v>1829</v>
      </c>
    </row>
    <row r="35" spans="1:15" ht="27.75" customHeight="1" thickBot="1">
      <c r="A35" s="167">
        <v>8</v>
      </c>
      <c r="B35" s="171" t="s">
        <v>42</v>
      </c>
      <c r="C35" s="48" t="s">
        <v>35</v>
      </c>
      <c r="D35" s="163">
        <f>E35+I35+L35+O35+O36+O37</f>
        <v>2100</v>
      </c>
      <c r="E35" s="156">
        <f>F36+F37+G36+G37+H36</f>
        <v>709</v>
      </c>
      <c r="F35" s="85"/>
      <c r="G35" s="50"/>
      <c r="H35" s="74"/>
      <c r="I35" s="156">
        <f>J36+J37+K36+K37</f>
        <v>780</v>
      </c>
      <c r="J35" s="49"/>
      <c r="K35" s="50"/>
      <c r="L35" s="156">
        <f>M36+M37+N36+N37</f>
        <v>220</v>
      </c>
      <c r="M35" s="49"/>
      <c r="N35" s="50"/>
      <c r="O35" s="52">
        <v>391</v>
      </c>
    </row>
    <row r="36" spans="1:15" ht="27.75" customHeight="1" thickBot="1">
      <c r="A36" s="168"/>
      <c r="B36" s="171"/>
      <c r="C36" s="53">
        <v>2009</v>
      </c>
      <c r="D36" s="164"/>
      <c r="E36" s="157"/>
      <c r="F36" s="86">
        <v>255</v>
      </c>
      <c r="G36" s="55">
        <v>0</v>
      </c>
      <c r="H36" s="75">
        <v>75</v>
      </c>
      <c r="I36" s="157"/>
      <c r="J36" s="54">
        <v>0</v>
      </c>
      <c r="K36" s="55">
        <v>0</v>
      </c>
      <c r="L36" s="156"/>
      <c r="M36" s="54">
        <v>220</v>
      </c>
      <c r="N36" s="55">
        <v>0</v>
      </c>
      <c r="O36" s="57">
        <v>0</v>
      </c>
    </row>
    <row r="37" spans="1:15" ht="27.75" customHeight="1" thickBot="1">
      <c r="A37" s="168"/>
      <c r="B37" s="171"/>
      <c r="C37" s="58"/>
      <c r="D37" s="164"/>
      <c r="E37" s="157"/>
      <c r="F37" s="87">
        <v>379</v>
      </c>
      <c r="G37" s="60">
        <v>0</v>
      </c>
      <c r="H37" s="88"/>
      <c r="I37" s="157"/>
      <c r="J37" s="59">
        <v>780</v>
      </c>
      <c r="K37" s="60">
        <v>0</v>
      </c>
      <c r="L37" s="156"/>
      <c r="M37" s="59">
        <v>0</v>
      </c>
      <c r="N37" s="60">
        <v>0</v>
      </c>
      <c r="O37" s="62">
        <v>0</v>
      </c>
    </row>
    <row r="38" spans="1:15" ht="27.75" customHeight="1" thickBot="1">
      <c r="A38" s="165">
        <v>9</v>
      </c>
      <c r="B38" s="162" t="s">
        <v>43</v>
      </c>
      <c r="C38" s="48" t="s">
        <v>38</v>
      </c>
      <c r="D38" s="163">
        <f>E38+I38+L38+O38+O39+O40</f>
        <v>3115</v>
      </c>
      <c r="E38" s="156">
        <f>F39+F40+G39+G40+H39</f>
        <v>878</v>
      </c>
      <c r="F38" s="49"/>
      <c r="G38" s="50"/>
      <c r="H38" s="74"/>
      <c r="I38" s="156">
        <f>J39+J40+K39+K40</f>
        <v>1208</v>
      </c>
      <c r="J38" s="49"/>
      <c r="K38" s="50"/>
      <c r="L38" s="156">
        <f>M39+M40+N39+N40</f>
        <v>1029</v>
      </c>
      <c r="M38" s="49"/>
      <c r="N38" s="50"/>
      <c r="O38" s="52">
        <v>0</v>
      </c>
    </row>
    <row r="39" spans="1:15" ht="27.75" customHeight="1" thickBot="1">
      <c r="A39" s="166"/>
      <c r="B39" s="162"/>
      <c r="C39" s="53">
        <v>2006</v>
      </c>
      <c r="D39" s="164"/>
      <c r="E39" s="157"/>
      <c r="F39" s="54">
        <v>108</v>
      </c>
      <c r="G39" s="55">
        <v>0</v>
      </c>
      <c r="H39" s="56">
        <v>0</v>
      </c>
      <c r="I39" s="157"/>
      <c r="J39" s="54">
        <v>0</v>
      </c>
      <c r="K39" s="55">
        <v>0</v>
      </c>
      <c r="L39" s="156"/>
      <c r="M39" s="54">
        <v>150</v>
      </c>
      <c r="N39" s="55">
        <v>0</v>
      </c>
      <c r="O39" s="57">
        <v>0</v>
      </c>
    </row>
    <row r="40" spans="1:15" ht="24" customHeight="1" thickBot="1">
      <c r="A40" s="166"/>
      <c r="B40" s="162"/>
      <c r="C40" s="58"/>
      <c r="D40" s="164"/>
      <c r="E40" s="157"/>
      <c r="F40" s="59">
        <v>570</v>
      </c>
      <c r="G40" s="60">
        <v>200</v>
      </c>
      <c r="H40" s="61"/>
      <c r="I40" s="157"/>
      <c r="J40" s="59">
        <v>387</v>
      </c>
      <c r="K40" s="60">
        <v>821</v>
      </c>
      <c r="L40" s="156"/>
      <c r="M40" s="59">
        <v>0</v>
      </c>
      <c r="N40" s="60">
        <v>879</v>
      </c>
      <c r="O40" s="62">
        <v>0</v>
      </c>
    </row>
    <row r="41" spans="1:15" ht="19.5" customHeight="1" thickBot="1">
      <c r="A41" s="167">
        <v>10</v>
      </c>
      <c r="B41" s="169" t="s">
        <v>44</v>
      </c>
      <c r="C41" s="48" t="s">
        <v>38</v>
      </c>
      <c r="D41" s="163">
        <f>E41+I41+L41+O41+O42+O43</f>
        <v>1767</v>
      </c>
      <c r="E41" s="156">
        <f>F42+F43+G42+G43+H42</f>
        <v>346</v>
      </c>
      <c r="F41" s="49"/>
      <c r="G41" s="50"/>
      <c r="H41" s="74"/>
      <c r="I41" s="156">
        <f>J42+J43+K42+K43</f>
        <v>515</v>
      </c>
      <c r="J41" s="49"/>
      <c r="K41" s="50"/>
      <c r="L41" s="156">
        <f>M42+M43+N42+N43</f>
        <v>250</v>
      </c>
      <c r="M41" s="49"/>
      <c r="N41" s="50"/>
      <c r="O41" s="52">
        <v>215</v>
      </c>
    </row>
    <row r="42" spans="1:15" ht="19.5" customHeight="1" thickBot="1">
      <c r="A42" s="168"/>
      <c r="B42" s="169"/>
      <c r="C42" s="53">
        <v>2007</v>
      </c>
      <c r="D42" s="164"/>
      <c r="E42" s="157"/>
      <c r="F42" s="54">
        <v>296</v>
      </c>
      <c r="G42" s="55">
        <v>0</v>
      </c>
      <c r="H42" s="56">
        <v>50</v>
      </c>
      <c r="I42" s="157"/>
      <c r="J42" s="54">
        <v>193</v>
      </c>
      <c r="K42" s="55">
        <v>0</v>
      </c>
      <c r="L42" s="156"/>
      <c r="M42" s="54">
        <v>100</v>
      </c>
      <c r="N42" s="55">
        <v>100</v>
      </c>
      <c r="O42" s="57">
        <v>341</v>
      </c>
    </row>
    <row r="43" spans="1:15" s="80" customFormat="1" ht="19.5" customHeight="1" thickBot="1">
      <c r="A43" s="168"/>
      <c r="B43" s="169"/>
      <c r="C43" s="58"/>
      <c r="D43" s="164"/>
      <c r="E43" s="157"/>
      <c r="F43" s="59">
        <v>0</v>
      </c>
      <c r="G43" s="60">
        <v>0</v>
      </c>
      <c r="H43" s="61"/>
      <c r="I43" s="157"/>
      <c r="J43" s="59">
        <v>322</v>
      </c>
      <c r="K43" s="60">
        <v>0</v>
      </c>
      <c r="L43" s="156"/>
      <c r="M43" s="59">
        <v>50</v>
      </c>
      <c r="N43" s="60">
        <v>0</v>
      </c>
      <c r="O43" s="62">
        <v>100</v>
      </c>
    </row>
    <row r="44" spans="1:15" ht="19.5" customHeight="1" thickBot="1">
      <c r="A44" s="177">
        <v>11</v>
      </c>
      <c r="B44" s="178" t="s">
        <v>45</v>
      </c>
      <c r="C44" s="53" t="s">
        <v>38</v>
      </c>
      <c r="D44" s="183">
        <f>E44+I44+L44+O44+O45+O46</f>
        <v>460</v>
      </c>
      <c r="E44" s="184">
        <f>F45+F46+G45+G46+H45</f>
        <v>10</v>
      </c>
      <c r="F44" s="81"/>
      <c r="G44" s="82"/>
      <c r="H44" s="75"/>
      <c r="I44" s="185">
        <f>J45+J46+K45+K46</f>
        <v>450</v>
      </c>
      <c r="J44" s="81"/>
      <c r="K44" s="82"/>
      <c r="L44" s="184">
        <f>M45+M46+N45+N46</f>
        <v>0</v>
      </c>
      <c r="M44" s="81"/>
      <c r="N44" s="82"/>
      <c r="O44" s="83">
        <v>0</v>
      </c>
    </row>
    <row r="45" spans="1:15" ht="19.5" customHeight="1" thickBot="1">
      <c r="A45" s="168"/>
      <c r="B45" s="162"/>
      <c r="C45" s="53">
        <v>2005</v>
      </c>
      <c r="D45" s="181"/>
      <c r="E45" s="157"/>
      <c r="F45" s="54">
        <v>0</v>
      </c>
      <c r="G45" s="55">
        <v>0</v>
      </c>
      <c r="H45" s="56">
        <v>0</v>
      </c>
      <c r="I45" s="175"/>
      <c r="J45" s="54">
        <v>150</v>
      </c>
      <c r="K45" s="55">
        <v>0</v>
      </c>
      <c r="L45" s="156"/>
      <c r="M45" s="54">
        <v>0</v>
      </c>
      <c r="N45" s="55">
        <v>0</v>
      </c>
      <c r="O45" s="57">
        <v>0</v>
      </c>
    </row>
    <row r="46" spans="1:15" ht="19.5" customHeight="1" thickBot="1">
      <c r="A46" s="168"/>
      <c r="B46" s="162"/>
      <c r="C46" s="58"/>
      <c r="D46" s="182"/>
      <c r="E46" s="157"/>
      <c r="F46" s="59">
        <v>10</v>
      </c>
      <c r="G46" s="60">
        <v>0</v>
      </c>
      <c r="H46" s="61"/>
      <c r="I46" s="176"/>
      <c r="J46" s="59">
        <v>300</v>
      </c>
      <c r="K46" s="60">
        <v>0</v>
      </c>
      <c r="L46" s="156"/>
      <c r="M46" s="59">
        <v>0</v>
      </c>
      <c r="N46" s="60">
        <v>0</v>
      </c>
      <c r="O46" s="62">
        <v>0</v>
      </c>
    </row>
    <row r="47" spans="1:15" ht="19.5" customHeight="1" thickBot="1">
      <c r="A47" s="165">
        <v>12</v>
      </c>
      <c r="B47" s="162" t="s">
        <v>46</v>
      </c>
      <c r="C47" s="48">
        <v>2004</v>
      </c>
      <c r="D47" s="180">
        <f>E47+I47+L47+O47+O48+O49</f>
        <v>1000</v>
      </c>
      <c r="E47" s="156">
        <f>F48+F49+G48+G49+H48</f>
        <v>60</v>
      </c>
      <c r="F47" s="49"/>
      <c r="G47" s="50"/>
      <c r="H47" s="74"/>
      <c r="I47" s="174">
        <f>J48+J49+K48+K49</f>
        <v>940</v>
      </c>
      <c r="J47" s="49"/>
      <c r="K47" s="50"/>
      <c r="L47" s="156">
        <f>M48+M49+N48+N49</f>
        <v>0</v>
      </c>
      <c r="M47" s="49"/>
      <c r="N47" s="50"/>
      <c r="O47" s="52">
        <v>0</v>
      </c>
    </row>
    <row r="48" spans="1:15" ht="19.5" customHeight="1" thickBot="1">
      <c r="A48" s="166"/>
      <c r="B48" s="162"/>
      <c r="C48" s="53">
        <v>2005</v>
      </c>
      <c r="D48" s="181"/>
      <c r="E48" s="157"/>
      <c r="F48" s="54">
        <v>0</v>
      </c>
      <c r="G48" s="55">
        <v>0</v>
      </c>
      <c r="H48" s="56">
        <v>0</v>
      </c>
      <c r="I48" s="175"/>
      <c r="J48" s="54">
        <v>350</v>
      </c>
      <c r="K48" s="55">
        <v>60</v>
      </c>
      <c r="L48" s="156"/>
      <c r="M48" s="54">
        <v>0</v>
      </c>
      <c r="N48" s="55">
        <v>0</v>
      </c>
      <c r="O48" s="57">
        <v>0</v>
      </c>
    </row>
    <row r="49" spans="1:15" ht="19.5" customHeight="1" thickBot="1">
      <c r="A49" s="166"/>
      <c r="B49" s="179"/>
      <c r="C49" s="53"/>
      <c r="D49" s="182"/>
      <c r="E49" s="157"/>
      <c r="F49" s="59">
        <v>60</v>
      </c>
      <c r="G49" s="72">
        <v>0</v>
      </c>
      <c r="H49" s="61"/>
      <c r="I49" s="176"/>
      <c r="J49" s="59">
        <v>530</v>
      </c>
      <c r="K49" s="72">
        <v>0</v>
      </c>
      <c r="L49" s="156"/>
      <c r="M49" s="59">
        <v>0</v>
      </c>
      <c r="N49" s="72">
        <v>0</v>
      </c>
      <c r="O49" s="62">
        <v>0</v>
      </c>
    </row>
    <row r="50" spans="1:15" ht="19.5" customHeight="1" thickBot="1">
      <c r="A50" s="167">
        <v>13</v>
      </c>
      <c r="B50" s="162" t="s">
        <v>47</v>
      </c>
      <c r="C50" s="48" t="s">
        <v>38</v>
      </c>
      <c r="D50" s="163">
        <f>E50+I50+L50+O50+O51+O52</f>
        <v>700</v>
      </c>
      <c r="E50" s="156">
        <f>F51+F52+G51+G52+H51</f>
        <v>50</v>
      </c>
      <c r="F50" s="49"/>
      <c r="G50" s="50"/>
      <c r="H50" s="74"/>
      <c r="I50" s="156">
        <f>J51+J52+K51+K52</f>
        <v>500</v>
      </c>
      <c r="J50" s="49"/>
      <c r="K50" s="50"/>
      <c r="L50" s="156">
        <f>M51+M52+N51+N52</f>
        <v>50</v>
      </c>
      <c r="M50" s="49"/>
      <c r="N50" s="50"/>
      <c r="O50" s="52">
        <v>100</v>
      </c>
    </row>
    <row r="51" spans="1:15" ht="19.5" customHeight="1" thickBot="1">
      <c r="A51" s="168"/>
      <c r="B51" s="173"/>
      <c r="C51" s="53">
        <v>2010</v>
      </c>
      <c r="D51" s="164"/>
      <c r="E51" s="157"/>
      <c r="F51" s="54">
        <v>0</v>
      </c>
      <c r="G51" s="55">
        <v>0</v>
      </c>
      <c r="H51" s="75">
        <v>0</v>
      </c>
      <c r="I51" s="157"/>
      <c r="J51" s="54">
        <v>0</v>
      </c>
      <c r="K51" s="55">
        <v>0</v>
      </c>
      <c r="L51" s="156"/>
      <c r="M51" s="54">
        <v>50</v>
      </c>
      <c r="N51" s="55">
        <v>0</v>
      </c>
      <c r="O51" s="57">
        <v>0</v>
      </c>
    </row>
    <row r="52" spans="1:15" ht="19.5" customHeight="1" thickBot="1">
      <c r="A52" s="168"/>
      <c r="B52" s="173"/>
      <c r="C52" s="58"/>
      <c r="D52" s="164"/>
      <c r="E52" s="157"/>
      <c r="F52" s="59">
        <v>50</v>
      </c>
      <c r="G52" s="60">
        <v>0</v>
      </c>
      <c r="H52" s="88"/>
      <c r="I52" s="157"/>
      <c r="J52" s="59">
        <v>500</v>
      </c>
      <c r="K52" s="60">
        <v>0</v>
      </c>
      <c r="L52" s="156"/>
      <c r="M52" s="59">
        <v>0</v>
      </c>
      <c r="N52" s="60">
        <v>0</v>
      </c>
      <c r="O52" s="62">
        <v>0</v>
      </c>
    </row>
    <row r="53" spans="1:15" ht="19.5" customHeight="1" thickBot="1">
      <c r="A53" s="167">
        <v>14</v>
      </c>
      <c r="B53" s="162" t="s">
        <v>48</v>
      </c>
      <c r="C53" s="48" t="s">
        <v>38</v>
      </c>
      <c r="D53" s="163">
        <f>E53+I53+L53+O53+O54+O55</f>
        <v>1090</v>
      </c>
      <c r="E53" s="156">
        <f>F54+F55+G54+G55+H54</f>
        <v>50</v>
      </c>
      <c r="F53" s="49"/>
      <c r="G53" s="50"/>
      <c r="H53" s="74"/>
      <c r="I53" s="156">
        <f>J54+J55+K54+K55</f>
        <v>50</v>
      </c>
      <c r="J53" s="49"/>
      <c r="K53" s="50"/>
      <c r="L53" s="156">
        <f>M54+M55+N54+N55</f>
        <v>990</v>
      </c>
      <c r="M53" s="49"/>
      <c r="N53" s="50"/>
      <c r="O53" s="52">
        <v>0</v>
      </c>
    </row>
    <row r="54" spans="1:15" ht="18.75" customHeight="1" thickBot="1">
      <c r="A54" s="168"/>
      <c r="B54" s="162"/>
      <c r="C54" s="53">
        <v>2006</v>
      </c>
      <c r="D54" s="164"/>
      <c r="E54" s="157"/>
      <c r="F54" s="54">
        <v>0</v>
      </c>
      <c r="G54" s="55">
        <v>0</v>
      </c>
      <c r="H54" s="75">
        <v>0</v>
      </c>
      <c r="I54" s="157"/>
      <c r="J54" s="54">
        <v>0</v>
      </c>
      <c r="K54" s="55">
        <v>0</v>
      </c>
      <c r="L54" s="156"/>
      <c r="M54" s="54">
        <v>0</v>
      </c>
      <c r="N54" s="55">
        <v>0</v>
      </c>
      <c r="O54" s="57">
        <v>0</v>
      </c>
    </row>
    <row r="55" spans="1:15" ht="15.75" customHeight="1" thickBot="1">
      <c r="A55" s="168"/>
      <c r="B55" s="162"/>
      <c r="C55" s="58"/>
      <c r="D55" s="164"/>
      <c r="E55" s="157"/>
      <c r="F55" s="59">
        <v>50</v>
      </c>
      <c r="G55" s="60">
        <v>0</v>
      </c>
      <c r="H55" s="88"/>
      <c r="I55" s="157"/>
      <c r="J55" s="59">
        <v>50</v>
      </c>
      <c r="K55" s="60">
        <v>0</v>
      </c>
      <c r="L55" s="156"/>
      <c r="M55" s="59">
        <v>990</v>
      </c>
      <c r="N55" s="60">
        <v>0</v>
      </c>
      <c r="O55" s="62">
        <v>0</v>
      </c>
    </row>
    <row r="56" spans="1:15" ht="17.25" customHeight="1" thickBot="1">
      <c r="A56" s="165">
        <v>15</v>
      </c>
      <c r="B56" s="162" t="s">
        <v>49</v>
      </c>
      <c r="C56" s="53" t="s">
        <v>38</v>
      </c>
      <c r="D56" s="163">
        <f>E56+I56+L56+O56+O57+O58</f>
        <v>300</v>
      </c>
      <c r="E56" s="156">
        <f>F57+F58+G57+G58+H57</f>
        <v>50</v>
      </c>
      <c r="F56" s="81"/>
      <c r="G56" s="50"/>
      <c r="H56" s="74"/>
      <c r="I56" s="156">
        <f>J57+J58+K57+K58</f>
        <v>50</v>
      </c>
      <c r="J56" s="81"/>
      <c r="K56" s="50"/>
      <c r="L56" s="156">
        <f>M57+M58+N57+N58</f>
        <v>50</v>
      </c>
      <c r="M56" s="81"/>
      <c r="N56" s="50"/>
      <c r="O56" s="52">
        <v>150</v>
      </c>
    </row>
    <row r="57" spans="1:15" ht="18.75" customHeight="1" thickBot="1">
      <c r="A57" s="166"/>
      <c r="B57" s="162"/>
      <c r="C57" s="53">
        <v>2008</v>
      </c>
      <c r="D57" s="164"/>
      <c r="E57" s="157"/>
      <c r="F57" s="54">
        <v>0</v>
      </c>
      <c r="G57" s="55">
        <v>0</v>
      </c>
      <c r="H57" s="56">
        <v>0</v>
      </c>
      <c r="I57" s="157"/>
      <c r="J57" s="54">
        <v>50</v>
      </c>
      <c r="K57" s="55">
        <v>0</v>
      </c>
      <c r="L57" s="156"/>
      <c r="M57" s="54">
        <v>50</v>
      </c>
      <c r="N57" s="55">
        <v>0</v>
      </c>
      <c r="O57" s="57">
        <v>0</v>
      </c>
    </row>
    <row r="58" spans="1:15" ht="17.25" customHeight="1" thickBot="1">
      <c r="A58" s="166"/>
      <c r="B58" s="162"/>
      <c r="C58" s="58"/>
      <c r="D58" s="164"/>
      <c r="E58" s="157"/>
      <c r="F58" s="59">
        <v>50</v>
      </c>
      <c r="G58" s="60">
        <v>0</v>
      </c>
      <c r="H58" s="61"/>
      <c r="I58" s="157"/>
      <c r="J58" s="59">
        <v>0</v>
      </c>
      <c r="K58" s="60">
        <v>0</v>
      </c>
      <c r="L58" s="156"/>
      <c r="M58" s="59">
        <v>0</v>
      </c>
      <c r="N58" s="60">
        <v>0</v>
      </c>
      <c r="O58" s="62">
        <v>0</v>
      </c>
    </row>
    <row r="59" spans="1:15" ht="24" customHeight="1" thickBot="1">
      <c r="A59" s="167">
        <v>16</v>
      </c>
      <c r="B59" s="171" t="s">
        <v>50</v>
      </c>
      <c r="C59" s="53" t="s">
        <v>38</v>
      </c>
      <c r="D59" s="163">
        <f>E59+I59+L59+O59+O60+O61</f>
        <v>981</v>
      </c>
      <c r="E59" s="156">
        <f>F60+F61+G60+G61+H60</f>
        <v>250</v>
      </c>
      <c r="F59" s="81"/>
      <c r="G59" s="82"/>
      <c r="H59" s="75"/>
      <c r="I59" s="156">
        <f>J60+J61+K60+K61</f>
        <v>10</v>
      </c>
      <c r="J59" s="81"/>
      <c r="K59" s="82"/>
      <c r="L59" s="156">
        <f>M60+M61+N60+N61</f>
        <v>721</v>
      </c>
      <c r="M59" s="81"/>
      <c r="N59" s="82"/>
      <c r="O59" s="89">
        <v>0</v>
      </c>
    </row>
    <row r="60" spans="1:15" ht="24" customHeight="1" thickBot="1">
      <c r="A60" s="168"/>
      <c r="B60" s="172"/>
      <c r="C60" s="53">
        <v>2006</v>
      </c>
      <c r="D60" s="164"/>
      <c r="E60" s="157"/>
      <c r="F60" s="81">
        <v>197</v>
      </c>
      <c r="G60" s="82">
        <v>0</v>
      </c>
      <c r="H60" s="56">
        <v>0</v>
      </c>
      <c r="I60" s="157"/>
      <c r="J60" s="81">
        <v>0</v>
      </c>
      <c r="K60" s="82">
        <v>0</v>
      </c>
      <c r="L60" s="156"/>
      <c r="M60" s="81">
        <v>721</v>
      </c>
      <c r="N60" s="82">
        <v>0</v>
      </c>
      <c r="O60" s="57">
        <v>0</v>
      </c>
    </row>
    <row r="61" spans="1:15" ht="24" customHeight="1" thickBot="1">
      <c r="A61" s="168"/>
      <c r="B61" s="172"/>
      <c r="C61" s="58"/>
      <c r="D61" s="164"/>
      <c r="E61" s="157"/>
      <c r="F61" s="59">
        <v>53</v>
      </c>
      <c r="G61" s="60">
        <v>0</v>
      </c>
      <c r="H61" s="61"/>
      <c r="I61" s="157"/>
      <c r="J61" s="59">
        <v>10</v>
      </c>
      <c r="K61" s="60">
        <v>0</v>
      </c>
      <c r="L61" s="156"/>
      <c r="M61" s="59">
        <v>0</v>
      </c>
      <c r="N61" s="60">
        <v>0</v>
      </c>
      <c r="O61" s="62">
        <v>0</v>
      </c>
    </row>
    <row r="62" spans="1:15" ht="19.5" customHeight="1" thickBot="1">
      <c r="A62" s="167">
        <v>17</v>
      </c>
      <c r="B62" s="169" t="s">
        <v>51</v>
      </c>
      <c r="C62" s="48" t="s">
        <v>38</v>
      </c>
      <c r="D62" s="163">
        <f>E62+I62+L62+O62+O63+O64</f>
        <v>730</v>
      </c>
      <c r="E62" s="156">
        <f>F63+F64+G63+G64+H63</f>
        <v>5</v>
      </c>
      <c r="F62" s="49"/>
      <c r="G62" s="50"/>
      <c r="H62" s="74"/>
      <c r="I62" s="156">
        <f>J63+J64+K63+K64</f>
        <v>725</v>
      </c>
      <c r="J62" s="49"/>
      <c r="K62" s="50"/>
      <c r="L62" s="156">
        <f>M63+M64+N63+N64</f>
        <v>0</v>
      </c>
      <c r="M62" s="49"/>
      <c r="N62" s="50"/>
      <c r="O62" s="90">
        <v>0</v>
      </c>
    </row>
    <row r="63" spans="1:15" ht="19.5" customHeight="1" thickBot="1">
      <c r="A63" s="168"/>
      <c r="B63" s="170"/>
      <c r="C63" s="53">
        <v>2005</v>
      </c>
      <c r="D63" s="164"/>
      <c r="E63" s="157"/>
      <c r="F63" s="81">
        <v>0</v>
      </c>
      <c r="G63" s="82">
        <v>0</v>
      </c>
      <c r="H63" s="56">
        <v>0</v>
      </c>
      <c r="I63" s="157"/>
      <c r="J63" s="81">
        <v>0</v>
      </c>
      <c r="K63" s="82">
        <v>0</v>
      </c>
      <c r="L63" s="156"/>
      <c r="M63" s="81">
        <v>0</v>
      </c>
      <c r="N63" s="82">
        <v>0</v>
      </c>
      <c r="O63" s="57">
        <v>0</v>
      </c>
    </row>
    <row r="64" spans="1:15" ht="24.75" customHeight="1" thickBot="1">
      <c r="A64" s="168"/>
      <c r="B64" s="170"/>
      <c r="C64" s="58"/>
      <c r="D64" s="164"/>
      <c r="E64" s="157"/>
      <c r="F64" s="59">
        <v>5</v>
      </c>
      <c r="G64" s="60">
        <v>0</v>
      </c>
      <c r="H64" s="61"/>
      <c r="I64" s="157"/>
      <c r="J64" s="59">
        <v>725</v>
      </c>
      <c r="K64" s="60">
        <v>0</v>
      </c>
      <c r="L64" s="156"/>
      <c r="M64" s="59">
        <v>0</v>
      </c>
      <c r="N64" s="60">
        <v>0</v>
      </c>
      <c r="O64" s="62">
        <v>0</v>
      </c>
    </row>
    <row r="65" spans="1:15" ht="36.75" customHeight="1" thickBot="1">
      <c r="A65" s="165">
        <v>18</v>
      </c>
      <c r="B65" s="162" t="s">
        <v>52</v>
      </c>
      <c r="C65" s="48" t="s">
        <v>38</v>
      </c>
      <c r="D65" s="163">
        <f>E65+I65+L65+O65+O66+O67</f>
        <v>1696</v>
      </c>
      <c r="E65" s="156">
        <f>F66+F67+G66+G67+H66</f>
        <v>296</v>
      </c>
      <c r="F65" s="49"/>
      <c r="G65" s="50"/>
      <c r="H65" s="74"/>
      <c r="I65" s="156">
        <f>J66+J67+K66+K67</f>
        <v>990</v>
      </c>
      <c r="J65" s="49"/>
      <c r="K65" s="50"/>
      <c r="L65" s="156">
        <f>M66+M67+N66+N67</f>
        <v>410</v>
      </c>
      <c r="M65" s="49"/>
      <c r="N65" s="50"/>
      <c r="O65" s="52">
        <v>0</v>
      </c>
    </row>
    <row r="66" spans="1:15" ht="28.5" customHeight="1" thickBot="1">
      <c r="A66" s="166"/>
      <c r="B66" s="162"/>
      <c r="C66" s="53">
        <v>2006</v>
      </c>
      <c r="D66" s="164"/>
      <c r="E66" s="157"/>
      <c r="F66" s="54">
        <v>51</v>
      </c>
      <c r="G66" s="55">
        <v>0</v>
      </c>
      <c r="H66" s="56">
        <v>95</v>
      </c>
      <c r="I66" s="157"/>
      <c r="J66" s="54">
        <v>30</v>
      </c>
      <c r="K66" s="55">
        <v>0</v>
      </c>
      <c r="L66" s="156"/>
      <c r="M66" s="54">
        <v>60</v>
      </c>
      <c r="N66" s="55">
        <v>0</v>
      </c>
      <c r="O66" s="57">
        <v>0</v>
      </c>
    </row>
    <row r="67" spans="1:15" ht="28.5" customHeight="1" thickBot="1">
      <c r="A67" s="166"/>
      <c r="B67" s="162"/>
      <c r="C67" s="58"/>
      <c r="D67" s="164"/>
      <c r="E67" s="157"/>
      <c r="F67" s="59">
        <v>150</v>
      </c>
      <c r="G67" s="60">
        <v>0</v>
      </c>
      <c r="H67" s="61"/>
      <c r="I67" s="157"/>
      <c r="J67" s="59">
        <v>960</v>
      </c>
      <c r="K67" s="60">
        <v>0</v>
      </c>
      <c r="L67" s="156"/>
      <c r="M67" s="59">
        <v>350</v>
      </c>
      <c r="N67" s="60">
        <v>0</v>
      </c>
      <c r="O67" s="62">
        <v>0</v>
      </c>
    </row>
    <row r="68" spans="1:15" ht="28.5" customHeight="1" thickBot="1">
      <c r="A68" s="159">
        <v>19</v>
      </c>
      <c r="B68" s="162" t="s">
        <v>53</v>
      </c>
      <c r="C68" s="48" t="s">
        <v>38</v>
      </c>
      <c r="D68" s="163">
        <f>E68+I68+L68+O68+O69+O70</f>
        <v>1160</v>
      </c>
      <c r="E68" s="156">
        <f>F69+F70+G69+G70+H69</f>
        <v>10</v>
      </c>
      <c r="F68" s="81"/>
      <c r="G68" s="82"/>
      <c r="H68" s="56"/>
      <c r="I68" s="156">
        <f>J69+J70+K69+K70</f>
        <v>1150</v>
      </c>
      <c r="J68" s="81"/>
      <c r="K68" s="82"/>
      <c r="L68" s="156">
        <f>M69+M70+N69+N70</f>
        <v>0</v>
      </c>
      <c r="M68" s="81"/>
      <c r="N68" s="49"/>
      <c r="O68" s="91">
        <v>0</v>
      </c>
    </row>
    <row r="69" spans="1:15" ht="28.5" customHeight="1" thickBot="1">
      <c r="A69" s="160"/>
      <c r="B69" s="162"/>
      <c r="C69" s="53">
        <v>2005</v>
      </c>
      <c r="D69" s="164"/>
      <c r="E69" s="157"/>
      <c r="F69" s="54">
        <v>10</v>
      </c>
      <c r="G69" s="55">
        <v>0</v>
      </c>
      <c r="H69" s="56">
        <v>0</v>
      </c>
      <c r="I69" s="157"/>
      <c r="J69" s="54">
        <v>0</v>
      </c>
      <c r="K69" s="55">
        <v>0</v>
      </c>
      <c r="L69" s="156"/>
      <c r="M69" s="54">
        <v>0</v>
      </c>
      <c r="N69" s="54">
        <v>0</v>
      </c>
      <c r="O69" s="92">
        <v>0</v>
      </c>
    </row>
    <row r="70" spans="1:15" ht="28.5" customHeight="1" thickBot="1">
      <c r="A70" s="161"/>
      <c r="B70" s="162"/>
      <c r="C70" s="58"/>
      <c r="D70" s="164"/>
      <c r="E70" s="157"/>
      <c r="F70" s="84">
        <v>0</v>
      </c>
      <c r="G70" s="72">
        <v>0</v>
      </c>
      <c r="H70" s="56"/>
      <c r="I70" s="158"/>
      <c r="J70" s="84">
        <v>1150</v>
      </c>
      <c r="K70" s="72">
        <v>0</v>
      </c>
      <c r="L70" s="156"/>
      <c r="M70" s="84">
        <v>0</v>
      </c>
      <c r="N70" s="84">
        <v>0</v>
      </c>
      <c r="O70" s="93">
        <v>0</v>
      </c>
    </row>
    <row r="71" spans="1:15" ht="28.5" customHeight="1" thickBot="1">
      <c r="A71" s="159">
        <v>20</v>
      </c>
      <c r="B71" s="162" t="s">
        <v>54</v>
      </c>
      <c r="C71" s="48" t="s">
        <v>38</v>
      </c>
      <c r="D71" s="163">
        <f>E71+I71+L71+O71+O72+O73</f>
        <v>2400</v>
      </c>
      <c r="E71" s="156">
        <f>F72+F73+G72+G73+H72</f>
        <v>300</v>
      </c>
      <c r="F71" s="49"/>
      <c r="G71" s="50"/>
      <c r="H71" s="94"/>
      <c r="I71" s="156">
        <f>J72+J73+K72+K73</f>
        <v>150</v>
      </c>
      <c r="J71" s="49"/>
      <c r="K71" s="50"/>
      <c r="L71" s="156">
        <f>M72+M73+N72+N73</f>
        <v>1350</v>
      </c>
      <c r="M71" s="49"/>
      <c r="N71" s="49"/>
      <c r="O71" s="91">
        <v>0</v>
      </c>
    </row>
    <row r="72" spans="1:15" ht="28.5" customHeight="1" thickBot="1">
      <c r="A72" s="160"/>
      <c r="B72" s="162"/>
      <c r="C72" s="53">
        <v>2006</v>
      </c>
      <c r="D72" s="164"/>
      <c r="E72" s="157"/>
      <c r="F72" s="54">
        <v>190</v>
      </c>
      <c r="G72" s="55">
        <v>0</v>
      </c>
      <c r="H72" s="56">
        <v>0</v>
      </c>
      <c r="I72" s="157"/>
      <c r="J72" s="54">
        <v>0</v>
      </c>
      <c r="K72" s="55">
        <v>0</v>
      </c>
      <c r="L72" s="156"/>
      <c r="M72" s="54">
        <v>0</v>
      </c>
      <c r="N72" s="54">
        <v>0</v>
      </c>
      <c r="O72" s="92">
        <v>600</v>
      </c>
    </row>
    <row r="73" spans="1:15" ht="28.5" customHeight="1" thickBot="1">
      <c r="A73" s="161"/>
      <c r="B73" s="162"/>
      <c r="C73" s="58"/>
      <c r="D73" s="164"/>
      <c r="E73" s="157"/>
      <c r="F73" s="59">
        <v>110</v>
      </c>
      <c r="G73" s="60">
        <v>0</v>
      </c>
      <c r="H73" s="56"/>
      <c r="I73" s="158"/>
      <c r="J73" s="59">
        <v>150</v>
      </c>
      <c r="K73" s="60">
        <v>0</v>
      </c>
      <c r="L73" s="156"/>
      <c r="M73" s="59">
        <v>1350</v>
      </c>
      <c r="N73" s="59">
        <v>0</v>
      </c>
      <c r="O73" s="95">
        <v>0</v>
      </c>
    </row>
    <row r="74" spans="1:17" ht="19.5" customHeight="1" thickBot="1">
      <c r="A74" s="96"/>
      <c r="B74" s="97"/>
      <c r="C74" s="98"/>
      <c r="D74" s="99"/>
      <c r="E74" s="100"/>
      <c r="F74" s="101"/>
      <c r="G74" s="101"/>
      <c r="H74" s="102"/>
      <c r="I74" s="103"/>
      <c r="J74" s="101"/>
      <c r="K74" s="101"/>
      <c r="L74" s="104"/>
      <c r="M74" s="101"/>
      <c r="N74" s="105"/>
      <c r="O74" s="106">
        <f>O14+O17+O20+O23+O26+O29+O32+O35+O38+O41+O44+O47+O50+O53+O56+O59+O62+O65+O68+O71</f>
        <v>8746</v>
      </c>
      <c r="Q74" s="107"/>
    </row>
    <row r="75" spans="1:17" ht="25.5" customHeight="1" thickBot="1">
      <c r="A75" s="108"/>
      <c r="B75" s="150" t="s">
        <v>55</v>
      </c>
      <c r="C75" s="109"/>
      <c r="D75" s="152">
        <f>SUM(D14:D73)</f>
        <v>203981.9</v>
      </c>
      <c r="E75" s="154">
        <f>SUM(E14:E73)</f>
        <v>11407.9</v>
      </c>
      <c r="F75" s="110">
        <f>F15+F18+F21+F24+F27+F30+F33+F36+F39+F42+F45+F48+F51+F54+F57+F60+F63+F66+F69+F72</f>
        <v>2038.5</v>
      </c>
      <c r="G75" s="110">
        <f>G15+G18+G21+G24+G27+G30+G33+G36+G39+G42+G45+G48+G51+G54+G57+G60+G63+G66+G69+G72</f>
        <v>1118.5</v>
      </c>
      <c r="H75" s="111">
        <f>SUM(H14:H73)</f>
        <v>255.9</v>
      </c>
      <c r="I75" s="146">
        <f>SUM(I14:I73)</f>
        <v>27147</v>
      </c>
      <c r="J75" s="110">
        <f>J15+J18+J21+J24+J27+J30+J33+J36+J39+J42+J45+J48+J51+J54+J57+J60+J63+J66+J69+J72</f>
        <v>803</v>
      </c>
      <c r="K75" s="110">
        <f>K15+K18+K21+K24+K27+K30+K33+K36+K39+K42+K45+K48+K51+K54+K57+K60+K63+K66+K69+K72</f>
        <v>600</v>
      </c>
      <c r="L75" s="146">
        <f>SUM(L14:L73)</f>
        <v>98084</v>
      </c>
      <c r="M75" s="110">
        <f>M15+M18+M21+M24+M27+M30+M33+M36+M39+M42+M45+M48+M51+M54+M57+M60+M63+M66+M69+M72</f>
        <v>19829</v>
      </c>
      <c r="N75" s="110">
        <f>N15+N18+N21+N24+N27+N30+N33+N36+N39+N42+N45+N48+N51+N54+N57+N60+N63+N66+N69+N72</f>
        <v>100</v>
      </c>
      <c r="O75" s="106">
        <f>O15+O18+O21+O24+O27+O30+O33+O36+O39+O42+O45+O48+O51+O54+O57+O60+O63+O66+O69+O72</f>
        <v>17204</v>
      </c>
      <c r="Q75" s="107"/>
    </row>
    <row r="76" spans="1:18" ht="25.5" customHeight="1" thickBot="1">
      <c r="A76" s="112"/>
      <c r="B76" s="151"/>
      <c r="C76" s="113"/>
      <c r="D76" s="153"/>
      <c r="E76" s="155"/>
      <c r="F76" s="111">
        <f>F16+F19+F22+F25+F28+F31+F34+F37+F40+F43+F46+F49+F52+F55+F58+F61+F64+F67+F70+F73</f>
        <v>7295</v>
      </c>
      <c r="G76" s="111">
        <f>G16+G19+G22+G25+G28+G31+G34+G37+G40+G43+G46+G49+G52+G55+G58+G61+G64+G67+G70+G73</f>
        <v>700</v>
      </c>
      <c r="H76" s="114"/>
      <c r="I76" s="147"/>
      <c r="J76" s="110">
        <f>J16+J19+J22+J25+J28+J31+J34+J37+J40+J43+J46+J49+J52+J55+J58+J61+J64+J67+J70+J73</f>
        <v>12088</v>
      </c>
      <c r="K76" s="110">
        <f>K16+K19+K22+K25+K28+K31+K34+K37+K40+K43+K46+K49+K52+K55+K58+K61+K64+K67+K70+K73</f>
        <v>13656</v>
      </c>
      <c r="L76" s="147"/>
      <c r="M76" s="110">
        <f>M16+M19+M22+M25+M28+M31+M34+M37+M40+M43+M46+M49+M52+M55+M58+M61+M64+M67+M70+M73</f>
        <v>27634</v>
      </c>
      <c r="N76" s="110">
        <f>N16+N19+N22+N25+N28+N31+N34+N37+N40+N43+N46+N49+N52+N55+N58+N61+N64+N67+N70+N73</f>
        <v>50521</v>
      </c>
      <c r="O76" s="106">
        <f>O16+O19+O22+O25+O28+O31+O34+O37+O40+O43+O46+O49+O52+O55+O58+O61+O64+O67+O70+O73</f>
        <v>41393</v>
      </c>
      <c r="P76" s="115"/>
      <c r="Q76" s="116"/>
      <c r="R76" s="115"/>
    </row>
    <row r="77" spans="1:17" ht="19.5" customHeight="1" thickBot="1">
      <c r="A77" s="117"/>
      <c r="B77" s="118"/>
      <c r="C77" s="119"/>
      <c r="D77" s="120"/>
      <c r="E77" s="121"/>
      <c r="F77" s="122">
        <f>SUM(F75:F76)</f>
        <v>9333.5</v>
      </c>
      <c r="G77" s="123"/>
      <c r="H77" s="123"/>
      <c r="I77" s="124"/>
      <c r="J77" s="106">
        <f>SUM(J75:J76)</f>
        <v>12891</v>
      </c>
      <c r="K77" s="123"/>
      <c r="L77" s="124"/>
      <c r="M77" s="106">
        <f>SUM(M75:M76)</f>
        <v>47463</v>
      </c>
      <c r="N77" s="123"/>
      <c r="O77" s="106">
        <f>SUM(O74:O76)</f>
        <v>67343</v>
      </c>
      <c r="Q77" s="125"/>
    </row>
    <row r="78" spans="1:15" ht="19.5" customHeight="1">
      <c r="A78" s="117"/>
      <c r="B78" s="118"/>
      <c r="C78" s="119"/>
      <c r="D78" s="126"/>
      <c r="E78" s="127"/>
      <c r="F78" s="128"/>
      <c r="G78" s="128"/>
      <c r="H78" s="128"/>
      <c r="I78" s="126"/>
      <c r="J78" s="128"/>
      <c r="K78" s="128"/>
      <c r="L78" s="126"/>
      <c r="M78" s="128"/>
      <c r="N78" s="128"/>
      <c r="O78" s="129"/>
    </row>
    <row r="79" spans="1:15" ht="19.5" customHeight="1">
      <c r="A79" s="117"/>
      <c r="B79" s="130" t="s">
        <v>56</v>
      </c>
      <c r="C79" s="119"/>
      <c r="D79" s="131">
        <f>SUM(E79:O79)</f>
        <v>203981.9</v>
      </c>
      <c r="E79" s="132">
        <f>SUM(F75:H76)</f>
        <v>11407.9</v>
      </c>
      <c r="F79" s="133"/>
      <c r="G79" s="133"/>
      <c r="H79" s="133"/>
      <c r="I79" s="132">
        <f>SUM(J75:K76)</f>
        <v>27147</v>
      </c>
      <c r="J79" s="133"/>
      <c r="K79" s="133"/>
      <c r="L79" s="132"/>
      <c r="M79" s="133">
        <f>SUM(M75:N76)</f>
        <v>98084</v>
      </c>
      <c r="N79" s="133"/>
      <c r="O79" s="132">
        <f>O77</f>
        <v>67343</v>
      </c>
    </row>
    <row r="80" spans="1:15" ht="19.5" customHeight="1">
      <c r="A80" s="117"/>
      <c r="B80" s="134"/>
      <c r="C80" s="134"/>
      <c r="D80" s="134"/>
      <c r="E80" s="134"/>
      <c r="F80" s="134"/>
      <c r="G80" s="134"/>
      <c r="H80" s="134"/>
      <c r="I80" s="134"/>
      <c r="J80" s="128"/>
      <c r="K80" s="128"/>
      <c r="L80" s="126"/>
      <c r="M80" s="128"/>
      <c r="N80" s="128"/>
      <c r="O80" s="129"/>
    </row>
    <row r="81" spans="1:15" ht="47.25" customHeight="1">
      <c r="A81" s="117"/>
      <c r="B81" s="135"/>
      <c r="C81" s="135"/>
      <c r="D81" s="135"/>
      <c r="E81" s="135"/>
      <c r="F81" s="135"/>
      <c r="G81" s="135"/>
      <c r="H81" s="135"/>
      <c r="I81" s="135"/>
      <c r="J81" s="128"/>
      <c r="K81" s="128"/>
      <c r="L81" s="126"/>
      <c r="M81" s="128"/>
      <c r="N81" s="128"/>
      <c r="O81" s="129"/>
    </row>
    <row r="82" spans="2:16" ht="19.5" customHeight="1">
      <c r="B82" s="148"/>
      <c r="C82" s="148"/>
      <c r="D82" s="148"/>
      <c r="E82" s="148"/>
      <c r="F82" s="148"/>
      <c r="G82" s="148"/>
      <c r="H82" s="148"/>
      <c r="I82" s="148"/>
      <c r="J82" s="136"/>
      <c r="L82" s="136"/>
      <c r="M82" s="137"/>
      <c r="O82" s="137"/>
      <c r="P82" s="125"/>
    </row>
    <row r="83" spans="2:5" ht="19.5" customHeight="1">
      <c r="B83" s="138"/>
      <c r="E83" s="125"/>
    </row>
    <row r="84" spans="2:5" ht="19.5" customHeight="1">
      <c r="B84" s="138"/>
      <c r="E84" s="125"/>
    </row>
    <row r="85" spans="1:13" ht="19.5" customHeight="1">
      <c r="A85" s="139"/>
      <c r="B85" s="138"/>
      <c r="C85" s="138"/>
      <c r="D85" s="138"/>
      <c r="E85" s="138"/>
      <c r="F85" s="138"/>
      <c r="G85" s="138"/>
      <c r="H85" s="138"/>
      <c r="M85" s="137"/>
    </row>
    <row r="86" spans="1:13" ht="19.5" customHeight="1">
      <c r="A86" s="13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</row>
    <row r="87" spans="1:13" ht="19.5" customHeight="1">
      <c r="A87" s="13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</row>
    <row r="88" spans="1:13" ht="19.5" customHeight="1">
      <c r="A88" s="13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1:8" ht="19.5" customHeight="1">
      <c r="A89" s="139"/>
      <c r="B89" s="140"/>
      <c r="C89" s="140"/>
      <c r="D89" s="140"/>
      <c r="E89" s="140"/>
      <c r="F89" s="140"/>
      <c r="G89" s="141"/>
      <c r="H89" s="141"/>
    </row>
    <row r="90" spans="1:8" ht="19.5" customHeight="1">
      <c r="A90" s="142"/>
      <c r="B90" s="143"/>
      <c r="C90" s="143"/>
      <c r="D90" s="140"/>
      <c r="E90" s="140"/>
      <c r="F90" s="140"/>
      <c r="G90" s="141"/>
      <c r="H90" s="141"/>
    </row>
    <row r="91" spans="1:6" ht="19.5" customHeight="1">
      <c r="A91" s="142"/>
      <c r="B91" s="143"/>
      <c r="C91" s="143"/>
      <c r="D91" s="138"/>
      <c r="E91" s="138"/>
      <c r="F91" s="138"/>
    </row>
    <row r="92" spans="1:6" ht="19.5" customHeight="1">
      <c r="A92" s="142"/>
      <c r="B92" s="138"/>
      <c r="C92" s="138"/>
      <c r="D92" s="138"/>
      <c r="E92" s="138"/>
      <c r="F92" s="138"/>
    </row>
    <row r="93" spans="1:6" ht="19.5" customHeight="1">
      <c r="A93" s="142"/>
      <c r="B93" s="138"/>
      <c r="C93" s="138"/>
      <c r="D93" s="138"/>
      <c r="E93" s="138"/>
      <c r="F93" s="138"/>
    </row>
    <row r="94" spans="2:6" ht="19.5" customHeight="1">
      <c r="B94" s="138"/>
      <c r="C94" s="138"/>
      <c r="D94" s="138"/>
      <c r="E94" s="138"/>
      <c r="F94" s="138"/>
    </row>
    <row r="95" spans="2:6" ht="19.5" customHeight="1">
      <c r="B95" s="138"/>
      <c r="C95" s="138"/>
      <c r="D95" s="138"/>
      <c r="E95" s="138"/>
      <c r="F95" s="138"/>
    </row>
    <row r="96" spans="2:6" ht="19.5" customHeight="1">
      <c r="B96" s="138"/>
      <c r="C96" s="138"/>
      <c r="D96" s="138"/>
      <c r="E96" s="138"/>
      <c r="F96" s="138"/>
    </row>
    <row r="97" spans="2:6" ht="14.25">
      <c r="B97" s="138"/>
      <c r="C97" s="138"/>
      <c r="D97" s="138"/>
      <c r="E97" s="138"/>
      <c r="F97" s="138"/>
    </row>
    <row r="98" spans="2:6" ht="15">
      <c r="B98" s="144"/>
      <c r="C98" s="138"/>
      <c r="D98" s="138"/>
      <c r="E98" s="138"/>
      <c r="F98" s="138"/>
    </row>
    <row r="99" spans="2:6" ht="14.25">
      <c r="B99" s="138"/>
      <c r="C99" s="138"/>
      <c r="D99" s="138"/>
      <c r="E99" s="138"/>
      <c r="F99" s="138"/>
    </row>
    <row r="100" spans="1:6" ht="14.25">
      <c r="A100" s="145"/>
      <c r="B100" s="138"/>
      <c r="C100" s="138"/>
      <c r="D100" s="138"/>
      <c r="E100" s="138"/>
      <c r="F100" s="138"/>
    </row>
    <row r="101" ht="12.75">
      <c r="A101" s="145"/>
    </row>
    <row r="102" spans="1:2" ht="14.25">
      <c r="A102" s="145"/>
      <c r="B102" s="138"/>
    </row>
  </sheetData>
  <mergeCells count="138">
    <mergeCell ref="L1:N1"/>
    <mergeCell ref="A6:N6"/>
    <mergeCell ref="L8:M8"/>
    <mergeCell ref="E9:G9"/>
    <mergeCell ref="I9:K9"/>
    <mergeCell ref="L9:N9"/>
    <mergeCell ref="E10:E11"/>
    <mergeCell ref="H10:H12"/>
    <mergeCell ref="I10:I11"/>
    <mergeCell ref="L10:L11"/>
    <mergeCell ref="A14:A16"/>
    <mergeCell ref="B14:B16"/>
    <mergeCell ref="D14:D16"/>
    <mergeCell ref="E14:E16"/>
    <mergeCell ref="I20:I22"/>
    <mergeCell ref="L20:L22"/>
    <mergeCell ref="A17:A19"/>
    <mergeCell ref="B17:B19"/>
    <mergeCell ref="D17:D19"/>
    <mergeCell ref="E17:E19"/>
    <mergeCell ref="I14:I16"/>
    <mergeCell ref="L14:L16"/>
    <mergeCell ref="I17:I19"/>
    <mergeCell ref="L17:L19"/>
    <mergeCell ref="I23:I25"/>
    <mergeCell ref="L23:L25"/>
    <mergeCell ref="A20:A22"/>
    <mergeCell ref="B20:B22"/>
    <mergeCell ref="A23:A25"/>
    <mergeCell ref="B23:B25"/>
    <mergeCell ref="D23:D25"/>
    <mergeCell ref="E23:E25"/>
    <mergeCell ref="D20:D22"/>
    <mergeCell ref="E20:E22"/>
    <mergeCell ref="A26:A28"/>
    <mergeCell ref="B26:B28"/>
    <mergeCell ref="D26:D28"/>
    <mergeCell ref="E26:E28"/>
    <mergeCell ref="I32:I34"/>
    <mergeCell ref="L32:L34"/>
    <mergeCell ref="A29:A31"/>
    <mergeCell ref="B29:B31"/>
    <mergeCell ref="D29:D31"/>
    <mergeCell ref="E29:E31"/>
    <mergeCell ref="I26:I28"/>
    <mergeCell ref="L26:L28"/>
    <mergeCell ref="I29:I31"/>
    <mergeCell ref="L29:L31"/>
    <mergeCell ref="I35:I37"/>
    <mergeCell ref="L35:L37"/>
    <mergeCell ref="A32:A34"/>
    <mergeCell ref="B32:B34"/>
    <mergeCell ref="A35:A37"/>
    <mergeCell ref="B35:B37"/>
    <mergeCell ref="D35:D37"/>
    <mergeCell ref="E35:E37"/>
    <mergeCell ref="D32:D34"/>
    <mergeCell ref="E32:E34"/>
    <mergeCell ref="A38:A40"/>
    <mergeCell ref="B38:B40"/>
    <mergeCell ref="D38:D40"/>
    <mergeCell ref="E38:E40"/>
    <mergeCell ref="I44:I46"/>
    <mergeCell ref="L44:L46"/>
    <mergeCell ref="A41:A43"/>
    <mergeCell ref="B41:B43"/>
    <mergeCell ref="D41:D43"/>
    <mergeCell ref="E41:E43"/>
    <mergeCell ref="I38:I40"/>
    <mergeCell ref="L38:L40"/>
    <mergeCell ref="I41:I43"/>
    <mergeCell ref="L41:L43"/>
    <mergeCell ref="I47:I49"/>
    <mergeCell ref="L47:L49"/>
    <mergeCell ref="A44:A46"/>
    <mergeCell ref="B44:B46"/>
    <mergeCell ref="A47:A49"/>
    <mergeCell ref="B47:B49"/>
    <mergeCell ref="D47:D49"/>
    <mergeCell ref="E47:E49"/>
    <mergeCell ref="D44:D46"/>
    <mergeCell ref="E44:E46"/>
    <mergeCell ref="A50:A52"/>
    <mergeCell ref="B50:B52"/>
    <mergeCell ref="D50:D52"/>
    <mergeCell ref="E50:E52"/>
    <mergeCell ref="I56:I58"/>
    <mergeCell ref="L56:L58"/>
    <mergeCell ref="A53:A55"/>
    <mergeCell ref="B53:B55"/>
    <mergeCell ref="D53:D55"/>
    <mergeCell ref="E53:E55"/>
    <mergeCell ref="I50:I52"/>
    <mergeCell ref="L50:L52"/>
    <mergeCell ref="I53:I55"/>
    <mergeCell ref="L53:L55"/>
    <mergeCell ref="I59:I61"/>
    <mergeCell ref="L59:L61"/>
    <mergeCell ref="A56:A58"/>
    <mergeCell ref="B56:B58"/>
    <mergeCell ref="A59:A61"/>
    <mergeCell ref="B59:B61"/>
    <mergeCell ref="D59:D61"/>
    <mergeCell ref="E59:E61"/>
    <mergeCell ref="D56:D58"/>
    <mergeCell ref="E56:E58"/>
    <mergeCell ref="A62:A64"/>
    <mergeCell ref="B62:B64"/>
    <mergeCell ref="D62:D64"/>
    <mergeCell ref="E62:E64"/>
    <mergeCell ref="I68:I70"/>
    <mergeCell ref="L68:L70"/>
    <mergeCell ref="A65:A67"/>
    <mergeCell ref="B65:B67"/>
    <mergeCell ref="D65:D67"/>
    <mergeCell ref="E65:E67"/>
    <mergeCell ref="I62:I64"/>
    <mergeCell ref="L62:L64"/>
    <mergeCell ref="I65:I67"/>
    <mergeCell ref="L65:L67"/>
    <mergeCell ref="I71:I73"/>
    <mergeCell ref="L71:L73"/>
    <mergeCell ref="A68:A70"/>
    <mergeCell ref="B68:B70"/>
    <mergeCell ref="A71:A73"/>
    <mergeCell ref="B71:B73"/>
    <mergeCell ref="D71:D73"/>
    <mergeCell ref="E71:E73"/>
    <mergeCell ref="D68:D70"/>
    <mergeCell ref="E68:E70"/>
    <mergeCell ref="L75:L76"/>
    <mergeCell ref="B82:I82"/>
    <mergeCell ref="B86:M87"/>
    <mergeCell ref="B88:M88"/>
    <mergeCell ref="B75:B76"/>
    <mergeCell ref="D75:D76"/>
    <mergeCell ref="E75:E76"/>
    <mergeCell ref="I75:I76"/>
  </mergeCells>
  <printOptions/>
  <pageMargins left="0" right="0" top="0.3937007874015748" bottom="0.3937007874015748" header="0" footer="0"/>
  <pageSetup horizontalDpi="600" verticalDpi="600" orientation="landscape" paperSize="9" scale="8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Tokarek Magda</dc:creator>
  <cp:keywords/>
  <dc:description/>
  <cp:lastModifiedBy>Gawronska Magdalena</cp:lastModifiedBy>
  <cp:lastPrinted>2004-12-17T06:49:35Z</cp:lastPrinted>
  <dcterms:created xsi:type="dcterms:W3CDTF">2004-12-06T13:46:31Z</dcterms:created>
  <dcterms:modified xsi:type="dcterms:W3CDTF">2004-12-24T10:37:14Z</dcterms:modified>
  <cp:category/>
  <cp:version/>
  <cp:contentType/>
  <cp:contentStatus/>
</cp:coreProperties>
</file>