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'Arkusz1'!$22:$23</definedName>
  </definedNames>
  <calcPr fullCalcOnLoad="1"/>
</workbook>
</file>

<file path=xl/sharedStrings.xml><?xml version="1.0" encoding="utf-8"?>
<sst xmlns="http://schemas.openxmlformats.org/spreadsheetml/2006/main" count="126" uniqueCount="92">
  <si>
    <t>PRZYCHODY</t>
  </si>
  <si>
    <t>L.p.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</si>
  <si>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</si>
  <si>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</si>
  <si>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</si>
  <si>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</si>
  <si>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</si>
  <si>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</si>
  <si>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</si>
  <si>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2.</t>
  </si>
  <si>
    <t>WYDATKI</t>
  </si>
  <si>
    <t>Określenie przeznaczenia wydatków</t>
  </si>
  <si>
    <t>3020</t>
  </si>
  <si>
    <t>4240</t>
  </si>
  <si>
    <t>4300</t>
  </si>
  <si>
    <t>6110</t>
  </si>
  <si>
    <t>3.</t>
  </si>
  <si>
    <t>4.</t>
  </si>
  <si>
    <t>Dział 900 rozdział 90011</t>
  </si>
  <si>
    <t>Opłaty za usunięcie drzew i krzewów</t>
  </si>
  <si>
    <t>5.</t>
  </si>
  <si>
    <t>6.</t>
  </si>
  <si>
    <t>7.</t>
  </si>
  <si>
    <t>8.</t>
  </si>
  <si>
    <t>9.</t>
  </si>
  <si>
    <t>10.</t>
  </si>
  <si>
    <t>Zabiegi pielęgnacyjne drzew i krzewów</t>
  </si>
  <si>
    <t xml:space="preserve">Zakup nagród dla laureatów za udział </t>
  </si>
  <si>
    <t>w konkursach ekologicznych</t>
  </si>
  <si>
    <t>i książek z zakresu ochrony środowiska</t>
  </si>
  <si>
    <t xml:space="preserve">Pomoc finansowa w realizacji wyjazdów </t>
  </si>
  <si>
    <t>Szkolenia, kursy, seminaria z zakresu</t>
  </si>
  <si>
    <t>ochrony środowiska</t>
  </si>
  <si>
    <t>Organizacja wystaw prac plastycznych</t>
  </si>
  <si>
    <t>z zakresu ochrony środowiska</t>
  </si>
  <si>
    <t>11.</t>
  </si>
  <si>
    <t>Publikacje i wydawnictwa z zakresu</t>
  </si>
  <si>
    <t>12.</t>
  </si>
  <si>
    <t>Wykonanie opinii, ekspertyz</t>
  </si>
  <si>
    <t>13.</t>
  </si>
  <si>
    <t>Wspieranie działań z zakresu rolnictwa</t>
  </si>
  <si>
    <t>kursu chemicznego dla rolników</t>
  </si>
  <si>
    <t>ekologicznego, w tym: m.in. organizacja</t>
  </si>
  <si>
    <t>14.</t>
  </si>
  <si>
    <t>15.</t>
  </si>
  <si>
    <t>0690</t>
  </si>
  <si>
    <t>0580</t>
  </si>
  <si>
    <t>2960</t>
  </si>
  <si>
    <t>Zmiana              + / -</t>
  </si>
  <si>
    <t>Plan przed zmianą</t>
  </si>
  <si>
    <t>Plan po zmianach</t>
  </si>
  <si>
    <t>ZMIANY W PLANIE GMINNEGO FUNDUSZU  OCHRONY ŚRODOWISKA                                                                                          I GOSPODARKI WODNEJ  na  2004 r.</t>
  </si>
  <si>
    <t>Badanie stanu środowiska</t>
  </si>
  <si>
    <t>16.</t>
  </si>
  <si>
    <t>17.</t>
  </si>
  <si>
    <t>18.</t>
  </si>
  <si>
    <t>19.</t>
  </si>
  <si>
    <t xml:space="preserve">Likwidacja skuktów nadzwyczajnych </t>
  </si>
  <si>
    <t>zagrożeń środowiska</t>
  </si>
  <si>
    <t>Jeziorna, Poleśna, Kręta, Wschodnia,</t>
  </si>
  <si>
    <t>Rakowska, Zimna, Krzywa, Wolborska,</t>
  </si>
  <si>
    <t>20.</t>
  </si>
  <si>
    <t>"Sprzątanie Świata 2004 - Piotrków Tryb."</t>
  </si>
  <si>
    <t xml:space="preserve">w tym: zakup nagród dla uczestników akcji, </t>
  </si>
  <si>
    <t>laureatów konkursów ogłoszonych z tej okazji,</t>
  </si>
  <si>
    <t>opracowanie i wydanie kalendarza na 2005 r.</t>
  </si>
  <si>
    <t>21.</t>
  </si>
  <si>
    <t>Budowa kanalizacji w ul. Dworskiej</t>
  </si>
  <si>
    <t>Wspomaganie systemów kontrolno - pomiarowych</t>
  </si>
  <si>
    <t xml:space="preserve">Nasadzenia drzew i krzewów oraz zakup sadzonek </t>
  </si>
  <si>
    <t>Realizacja zadań modernizacyjnych służących</t>
  </si>
  <si>
    <t>ochronie środowiska i gospodarce wodnej</t>
  </si>
  <si>
    <t>(oczyszczalnia)</t>
  </si>
  <si>
    <t>Realizacja zadań inwestycyjnych służących</t>
  </si>
  <si>
    <t>m.in. na ul. Mała,Twardosławicka, Świerczowska,</t>
  </si>
  <si>
    <t>Spacerowa, Jerozolimska, w osiedlu Pawłowska</t>
  </si>
  <si>
    <t>Zakup pomocy naukowych, dydaktycznych</t>
  </si>
  <si>
    <t>ekologicznych w ramach programu nauczania</t>
  </si>
  <si>
    <t xml:space="preserve">młodzieży z placówek oświatowo - wychowawczych </t>
  </si>
  <si>
    <t>Realizacja zadań związanych z ochroną zwierząt</t>
  </si>
  <si>
    <t>Zwalczanie szrotówka kasztanowcowiaczka</t>
  </si>
  <si>
    <t>Kary z tytułu usuwania drzew i krzewów</t>
  </si>
  <si>
    <t>Wpływy z tytułu opłat i kar za gospodarcze</t>
  </si>
  <si>
    <t xml:space="preserve">korzystanie ze środowiska </t>
  </si>
  <si>
    <t>Załącznik nr 8</t>
  </si>
  <si>
    <t>ZSPg Nr 3 przy ul. Broniewskiego 16 - modernizacja</t>
  </si>
  <si>
    <t xml:space="preserve">budynku szkoły i sali gimnastycznej w ramach </t>
  </si>
  <si>
    <t>programu termomodernizacji budynków</t>
  </si>
  <si>
    <t>Rady Miasta w Piotrkowie Tryb.</t>
  </si>
  <si>
    <t>4210</t>
  </si>
  <si>
    <t>do Uchwały Nr XXVIII/399/04</t>
  </si>
  <si>
    <t>z dnia  24.11.2004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</si>
</sst>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5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7.125" style="0" customWidth="1"/>
    <col min="4" max="4" width="13.875" style="30" customWidth="1"/>
    <col min="5" max="5" width="11.375" style="30" customWidth="1"/>
    <col min="6" max="6" width="12.375" style="30" customWidth="1"/>
  </cols>
  <sheetData>
    <row r="1" spans="4:119" ht="12.75">
      <c r="D1" s="9" t="s">
        <v>84</v>
      </c>
      <c r="F1" s="9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</row>
    <row r="2" spans="4:119" ht="12.75">
      <c r="D2" s="9" t="s">
        <v>90</v>
      </c>
      <c r="F2" s="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</row>
    <row r="3" spans="4:119" ht="12.75">
      <c r="D3" s="9" t="s">
        <v>88</v>
      </c>
      <c r="F3" s="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</row>
    <row r="4" spans="4:119" ht="12.75">
      <c r="D4" s="9" t="s">
        <v>91</v>
      </c>
      <c r="F4" s="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</row>
    <row r="5" spans="5:119" ht="12.75">
      <c r="E5" s="9"/>
      <c r="F5" s="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</row>
    <row r="6" spans="1:119" ht="39.75" customHeight="1">
      <c r="A6" s="59" t="s">
        <v>51</v>
      </c>
      <c r="B6" s="59"/>
      <c r="C6" s="59"/>
      <c r="D6" s="59"/>
      <c r="E6" s="59"/>
      <c r="F6" s="59"/>
      <c r="G6" s="54"/>
      <c r="H6" s="5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</row>
    <row r="7" spans="7:119" ht="12.75"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</row>
    <row r="8" spans="2:119" ht="12.75">
      <c r="B8" s="6" t="s">
        <v>18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</row>
    <row r="9" spans="2:119" ht="12.75">
      <c r="B9" s="6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</row>
    <row r="10" spans="2:119" ht="12.75">
      <c r="B10" s="6" t="s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</row>
    <row r="11" spans="1:119" ht="27.75" customHeight="1">
      <c r="A11" s="1" t="s">
        <v>1</v>
      </c>
      <c r="B11" s="1" t="s">
        <v>2</v>
      </c>
      <c r="C11" s="1" t="s">
        <v>3</v>
      </c>
      <c r="D11" s="2" t="s">
        <v>49</v>
      </c>
      <c r="E11" s="2" t="s">
        <v>48</v>
      </c>
      <c r="F11" s="2" t="s">
        <v>50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</row>
    <row r="12" spans="1:119" ht="14.25" customHeight="1">
      <c r="A12" s="1">
        <v>1</v>
      </c>
      <c r="B12" s="1">
        <v>2</v>
      </c>
      <c r="C12" s="1">
        <v>3</v>
      </c>
      <c r="D12" s="32">
        <v>4</v>
      </c>
      <c r="E12" s="32">
        <v>5</v>
      </c>
      <c r="F12" s="32">
        <v>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</row>
    <row r="13" spans="1:119" s="6" customFormat="1" ht="18" customHeight="1">
      <c r="A13" s="2"/>
      <c r="B13" s="2" t="s">
        <v>4</v>
      </c>
      <c r="C13" s="2"/>
      <c r="D13" s="33">
        <f>D14+D15</f>
        <v>962705</v>
      </c>
      <c r="E13" s="33">
        <f>E14+E15</f>
        <v>-140000</v>
      </c>
      <c r="F13" s="33">
        <f aca="true" t="shared" si="0" ref="F13:F18">SUM(D13:E13)</f>
        <v>822705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s="6" customFormat="1" ht="18" customHeight="1">
      <c r="A14" s="18" t="s">
        <v>5</v>
      </c>
      <c r="B14" s="18" t="s">
        <v>6</v>
      </c>
      <c r="C14" s="19"/>
      <c r="D14" s="34">
        <v>564005</v>
      </c>
      <c r="E14" s="34">
        <v>0</v>
      </c>
      <c r="F14" s="33">
        <f t="shared" si="0"/>
        <v>564005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s="6" customFormat="1" ht="18" customHeight="1">
      <c r="A15" s="20" t="s">
        <v>7</v>
      </c>
      <c r="B15" s="20" t="s">
        <v>0</v>
      </c>
      <c r="C15" s="21"/>
      <c r="D15" s="35">
        <f>SUM(D16:D19)</f>
        <v>398700</v>
      </c>
      <c r="E15" s="35">
        <f>SUM(E16:E19)</f>
        <v>-140000</v>
      </c>
      <c r="F15" s="36">
        <f t="shared" si="0"/>
        <v>258700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s="6" customFormat="1" ht="18" customHeight="1">
      <c r="A16" s="7" t="s">
        <v>8</v>
      </c>
      <c r="B16" s="7" t="s">
        <v>19</v>
      </c>
      <c r="C16" s="12" t="s">
        <v>45</v>
      </c>
      <c r="D16" s="37">
        <v>30000</v>
      </c>
      <c r="E16" s="37">
        <v>0</v>
      </c>
      <c r="F16" s="38">
        <f t="shared" si="0"/>
        <v>30000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119" s="7" customFormat="1" ht="18" customHeight="1">
      <c r="A17" s="7" t="s">
        <v>9</v>
      </c>
      <c r="B17" s="7" t="s">
        <v>81</v>
      </c>
      <c r="C17" s="12" t="s">
        <v>46</v>
      </c>
      <c r="D17" s="37">
        <v>18700</v>
      </c>
      <c r="E17" s="37">
        <v>0</v>
      </c>
      <c r="F17" s="38">
        <f t="shared" si="0"/>
        <v>18700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1:119" s="7" customFormat="1" ht="18" customHeight="1">
      <c r="A18" s="7" t="s">
        <v>16</v>
      </c>
      <c r="B18" s="7" t="s">
        <v>82</v>
      </c>
      <c r="C18" s="12" t="s">
        <v>47</v>
      </c>
      <c r="D18" s="37">
        <v>350000</v>
      </c>
      <c r="E18" s="37">
        <v>-140000</v>
      </c>
      <c r="F18" s="38">
        <f t="shared" si="0"/>
        <v>210000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2:119" s="14" customFormat="1" ht="18" customHeight="1">
      <c r="B19" s="14" t="s">
        <v>83</v>
      </c>
      <c r="C19" s="15"/>
      <c r="D19" s="39"/>
      <c r="E19" s="39"/>
      <c r="F19" s="4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</row>
    <row r="20" spans="1:119" s="6" customFormat="1" ht="18" customHeight="1">
      <c r="A20" s="22"/>
      <c r="B20" s="22"/>
      <c r="C20" s="23"/>
      <c r="D20" s="41"/>
      <c r="E20" s="41"/>
      <c r="F20" s="4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</row>
    <row r="21" spans="1:119" s="6" customFormat="1" ht="18" customHeight="1">
      <c r="A21" s="24"/>
      <c r="B21" s="24" t="s">
        <v>10</v>
      </c>
      <c r="C21" s="25"/>
      <c r="D21" s="43"/>
      <c r="E21" s="43"/>
      <c r="F21" s="4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s="6" customFormat="1" ht="28.5" customHeight="1">
      <c r="A22" s="2" t="s">
        <v>1</v>
      </c>
      <c r="B22" s="2" t="s">
        <v>11</v>
      </c>
      <c r="C22" s="2" t="s">
        <v>3</v>
      </c>
      <c r="D22" s="31" t="s">
        <v>49</v>
      </c>
      <c r="E22" s="31" t="s">
        <v>48</v>
      </c>
      <c r="F22" s="31" t="s">
        <v>50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6" s="6" customFormat="1" ht="12.75" customHeight="1">
      <c r="A23" s="2">
        <v>1</v>
      </c>
      <c r="B23" s="2">
        <v>2</v>
      </c>
      <c r="C23" s="2">
        <v>3</v>
      </c>
      <c r="D23" s="31">
        <v>4</v>
      </c>
      <c r="E23" s="31">
        <v>5</v>
      </c>
      <c r="F23" s="31">
        <v>6</v>
      </c>
    </row>
    <row r="24" spans="1:6" s="6" customFormat="1" ht="18" customHeight="1">
      <c r="A24" s="2"/>
      <c r="B24" s="2" t="s">
        <v>4</v>
      </c>
      <c r="C24" s="2"/>
      <c r="D24" s="33">
        <f>D25</f>
        <v>962705</v>
      </c>
      <c r="E24" s="33">
        <f>E25</f>
        <v>-140000</v>
      </c>
      <c r="F24" s="33">
        <f aca="true" t="shared" si="1" ref="F24:F32">SUM(D24:E24)</f>
        <v>822705</v>
      </c>
    </row>
    <row r="25" spans="1:6" s="6" customFormat="1" ht="18" customHeight="1">
      <c r="A25" s="18" t="s">
        <v>5</v>
      </c>
      <c r="B25" s="18" t="s">
        <v>10</v>
      </c>
      <c r="C25" s="26"/>
      <c r="D25" s="34">
        <f>SUM(D26:D30)</f>
        <v>962705</v>
      </c>
      <c r="E25" s="34">
        <f>SUM(E26:E30)</f>
        <v>-140000</v>
      </c>
      <c r="F25" s="33">
        <f t="shared" si="1"/>
        <v>822705</v>
      </c>
    </row>
    <row r="26" spans="1:105" s="6" customFormat="1" ht="18" customHeight="1">
      <c r="A26" s="20"/>
      <c r="B26" s="20"/>
      <c r="C26" s="21" t="s">
        <v>12</v>
      </c>
      <c r="D26" s="35">
        <f>D33+D67</f>
        <v>15000</v>
      </c>
      <c r="E26" s="35">
        <f>E33+E67</f>
        <v>14000</v>
      </c>
      <c r="F26" s="33">
        <f t="shared" si="1"/>
        <v>29000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</row>
    <row r="27" spans="1:105" s="6" customFormat="1" ht="18" customHeight="1">
      <c r="A27" s="20"/>
      <c r="B27" s="20"/>
      <c r="C27" s="21" t="s">
        <v>89</v>
      </c>
      <c r="D27" s="35">
        <f>D55</f>
        <v>0</v>
      </c>
      <c r="E27" s="35">
        <f>E55</f>
        <v>2000</v>
      </c>
      <c r="F27" s="33">
        <f t="shared" si="1"/>
        <v>2000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</row>
    <row r="28" spans="1:105" s="6" customFormat="1" ht="18" customHeight="1">
      <c r="A28" s="20"/>
      <c r="B28" s="20"/>
      <c r="C28" s="21" t="s">
        <v>13</v>
      </c>
      <c r="D28" s="35">
        <f>D44</f>
        <v>10000</v>
      </c>
      <c r="E28" s="35">
        <f>E44</f>
        <v>-5000</v>
      </c>
      <c r="F28" s="33">
        <f t="shared" si="1"/>
        <v>5000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</row>
    <row r="29" spans="1:105" s="6" customFormat="1" ht="18" customHeight="1">
      <c r="A29" s="20"/>
      <c r="B29" s="20"/>
      <c r="C29" s="21" t="s">
        <v>14</v>
      </c>
      <c r="D29" s="35">
        <f>D31+D32+D46+D49+D51+D52+D53+D57+D59+D60+D63+D64+D66+D69</f>
        <v>365705</v>
      </c>
      <c r="E29" s="35">
        <f>E31+E32+E46+E49+E51+E52+E53+E57+E59+E60+E63+E64+E66+E69</f>
        <v>-58000</v>
      </c>
      <c r="F29" s="33">
        <f>SUM(D29:E29)</f>
        <v>307705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1:105" s="6" customFormat="1" ht="18" customHeight="1">
      <c r="A30" s="20"/>
      <c r="B30" s="20"/>
      <c r="C30" s="21" t="s">
        <v>15</v>
      </c>
      <c r="D30" s="35">
        <f>D35+D38+D71+D74</f>
        <v>572000</v>
      </c>
      <c r="E30" s="35">
        <f>E35+E38+E71+E74</f>
        <v>-93000</v>
      </c>
      <c r="F30" s="33">
        <f t="shared" si="1"/>
        <v>479000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06" s="10" customFormat="1" ht="18" customHeight="1">
      <c r="A31" s="10" t="s">
        <v>8</v>
      </c>
      <c r="B31" s="10" t="s">
        <v>26</v>
      </c>
      <c r="C31" s="11" t="s">
        <v>14</v>
      </c>
      <c r="D31" s="45">
        <v>80000</v>
      </c>
      <c r="E31" s="45">
        <v>0</v>
      </c>
      <c r="F31" s="38">
        <f t="shared" si="1"/>
        <v>80000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55"/>
    </row>
    <row r="32" spans="1:106" s="7" customFormat="1" ht="18" customHeight="1">
      <c r="A32" s="7" t="s">
        <v>9</v>
      </c>
      <c r="B32" s="7" t="s">
        <v>69</v>
      </c>
      <c r="C32" s="12" t="s">
        <v>14</v>
      </c>
      <c r="D32" s="37">
        <v>50000</v>
      </c>
      <c r="E32" s="37">
        <v>-12495</v>
      </c>
      <c r="F32" s="38">
        <f t="shared" si="1"/>
        <v>37505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56"/>
    </row>
    <row r="33" spans="1:106" s="7" customFormat="1" ht="18" customHeight="1">
      <c r="A33" s="7" t="s">
        <v>16</v>
      </c>
      <c r="B33" s="7" t="s">
        <v>27</v>
      </c>
      <c r="C33" s="12" t="s">
        <v>12</v>
      </c>
      <c r="D33" s="37">
        <v>15000</v>
      </c>
      <c r="E33" s="37">
        <v>0</v>
      </c>
      <c r="F33" s="38">
        <f>SUM(D33:E33)</f>
        <v>15000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56"/>
    </row>
    <row r="34" spans="2:106" s="14" customFormat="1" ht="18" customHeight="1">
      <c r="B34" s="14" t="s">
        <v>28</v>
      </c>
      <c r="C34" s="15"/>
      <c r="D34" s="39"/>
      <c r="E34" s="39"/>
      <c r="F34" s="4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57"/>
    </row>
    <row r="35" spans="1:106" s="7" customFormat="1" ht="18" customHeight="1">
      <c r="A35" s="7" t="s">
        <v>17</v>
      </c>
      <c r="B35" s="7" t="s">
        <v>70</v>
      </c>
      <c r="C35" s="12" t="s">
        <v>15</v>
      </c>
      <c r="D35" s="37">
        <v>78000</v>
      </c>
      <c r="E35" s="37">
        <v>-78000</v>
      </c>
      <c r="F35" s="38">
        <f>SUM(D35:E35)</f>
        <v>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56"/>
    </row>
    <row r="36" spans="2:106" s="14" customFormat="1" ht="18" customHeight="1">
      <c r="B36" s="14" t="s">
        <v>71</v>
      </c>
      <c r="C36" s="15"/>
      <c r="D36" s="39"/>
      <c r="E36" s="39"/>
      <c r="F36" s="4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57"/>
    </row>
    <row r="37" spans="2:106" s="8" customFormat="1" ht="18" customHeight="1">
      <c r="B37" s="8" t="s">
        <v>72</v>
      </c>
      <c r="C37" s="13"/>
      <c r="D37" s="46"/>
      <c r="E37" s="46"/>
      <c r="F37" s="4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58"/>
    </row>
    <row r="38" spans="1:106" s="7" customFormat="1" ht="18" customHeight="1">
      <c r="A38" s="7" t="s">
        <v>20</v>
      </c>
      <c r="B38" s="7" t="s">
        <v>73</v>
      </c>
      <c r="C38" s="12" t="s">
        <v>15</v>
      </c>
      <c r="D38" s="37">
        <v>434000</v>
      </c>
      <c r="E38" s="37">
        <v>0</v>
      </c>
      <c r="F38" s="38">
        <f>SUM(D38:E38)</f>
        <v>434000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56"/>
    </row>
    <row r="39" spans="2:106" s="14" customFormat="1" ht="18" customHeight="1">
      <c r="B39" s="14" t="s">
        <v>71</v>
      </c>
      <c r="C39" s="15"/>
      <c r="D39" s="39"/>
      <c r="E39" s="39"/>
      <c r="F39" s="4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57"/>
    </row>
    <row r="40" spans="2:106" s="14" customFormat="1" ht="18" customHeight="1">
      <c r="B40" s="14" t="s">
        <v>74</v>
      </c>
      <c r="C40" s="15"/>
      <c r="D40" s="39"/>
      <c r="E40" s="39"/>
      <c r="F40" s="4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57"/>
    </row>
    <row r="41" spans="2:106" s="14" customFormat="1" ht="18" customHeight="1">
      <c r="B41" s="14" t="s">
        <v>59</v>
      </c>
      <c r="C41" s="15"/>
      <c r="D41" s="39"/>
      <c r="E41" s="39"/>
      <c r="F41" s="4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57"/>
    </row>
    <row r="42" spans="2:106" s="14" customFormat="1" ht="18" customHeight="1">
      <c r="B42" s="14" t="s">
        <v>60</v>
      </c>
      <c r="C42" s="15"/>
      <c r="D42" s="39"/>
      <c r="E42" s="39"/>
      <c r="F42" s="4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57"/>
    </row>
    <row r="43" spans="1:106" s="14" customFormat="1" ht="18" customHeight="1">
      <c r="A43" s="8"/>
      <c r="B43" s="8" t="s">
        <v>75</v>
      </c>
      <c r="C43" s="13"/>
      <c r="D43" s="46"/>
      <c r="E43" s="46"/>
      <c r="F43" s="4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57"/>
    </row>
    <row r="44" spans="1:106" s="7" customFormat="1" ht="18" customHeight="1">
      <c r="A44" s="7" t="s">
        <v>21</v>
      </c>
      <c r="B44" s="7" t="s">
        <v>76</v>
      </c>
      <c r="C44" s="12" t="s">
        <v>13</v>
      </c>
      <c r="D44" s="37">
        <v>10000</v>
      </c>
      <c r="E44" s="37">
        <v>-5000</v>
      </c>
      <c r="F44" s="38">
        <f>SUM(D44:E44)</f>
        <v>5000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56"/>
    </row>
    <row r="45" spans="2:106" s="8" customFormat="1" ht="18" customHeight="1">
      <c r="B45" s="8" t="s">
        <v>29</v>
      </c>
      <c r="C45" s="13"/>
      <c r="D45" s="46"/>
      <c r="E45" s="46"/>
      <c r="F45" s="4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58"/>
    </row>
    <row r="46" spans="1:106" s="7" customFormat="1" ht="18" customHeight="1">
      <c r="A46" s="7" t="s">
        <v>22</v>
      </c>
      <c r="B46" s="7" t="s">
        <v>30</v>
      </c>
      <c r="C46" s="12" t="s">
        <v>14</v>
      </c>
      <c r="D46" s="37">
        <v>15000</v>
      </c>
      <c r="E46" s="37">
        <v>-7000</v>
      </c>
      <c r="F46" s="38">
        <f>SUM(D46:E46)</f>
        <v>8000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56"/>
    </row>
    <row r="47" spans="2:106" s="14" customFormat="1" ht="18" customHeight="1">
      <c r="B47" s="14" t="s">
        <v>77</v>
      </c>
      <c r="C47" s="15"/>
      <c r="D47" s="39"/>
      <c r="E47" s="39"/>
      <c r="F47" s="4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57"/>
    </row>
    <row r="48" spans="1:106" s="14" customFormat="1" ht="18" customHeight="1">
      <c r="A48" s="8"/>
      <c r="B48" s="8" t="s">
        <v>78</v>
      </c>
      <c r="C48" s="13"/>
      <c r="D48" s="46"/>
      <c r="E48" s="46"/>
      <c r="F48" s="4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57"/>
    </row>
    <row r="49" spans="1:106" s="14" customFormat="1" ht="18" customHeight="1">
      <c r="A49" s="14" t="s">
        <v>23</v>
      </c>
      <c r="B49" s="14" t="s">
        <v>31</v>
      </c>
      <c r="C49" s="15" t="s">
        <v>14</v>
      </c>
      <c r="D49" s="39">
        <v>10000</v>
      </c>
      <c r="E49" s="39">
        <v>-3000</v>
      </c>
      <c r="F49" s="40">
        <f>SUM(D49:E49)</f>
        <v>7000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57"/>
    </row>
    <row r="50" spans="2:106" s="14" customFormat="1" ht="18" customHeight="1">
      <c r="B50" s="14" t="s">
        <v>32</v>
      </c>
      <c r="C50" s="15"/>
      <c r="D50" s="39"/>
      <c r="E50" s="39"/>
      <c r="F50" s="4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57"/>
    </row>
    <row r="51" spans="1:106" s="7" customFormat="1" ht="18" customHeight="1">
      <c r="A51" s="7" t="s">
        <v>24</v>
      </c>
      <c r="B51" s="7" t="s">
        <v>79</v>
      </c>
      <c r="C51" s="12" t="s">
        <v>14</v>
      </c>
      <c r="D51" s="37">
        <v>50000</v>
      </c>
      <c r="E51" s="37">
        <v>0</v>
      </c>
      <c r="F51" s="38">
        <f>SUM(D51:E51)</f>
        <v>50000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56"/>
    </row>
    <row r="52" spans="1:106" s="7" customFormat="1" ht="18" customHeight="1">
      <c r="A52" s="7" t="s">
        <v>25</v>
      </c>
      <c r="B52" s="7" t="s">
        <v>52</v>
      </c>
      <c r="C52" s="12" t="s">
        <v>14</v>
      </c>
      <c r="D52" s="37">
        <v>6505</v>
      </c>
      <c r="E52" s="37">
        <v>-6505</v>
      </c>
      <c r="F52" s="38">
        <f>SUM(D52:E52)</f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56"/>
    </row>
    <row r="53" spans="1:106" s="7" customFormat="1" ht="18" customHeight="1">
      <c r="A53" s="7" t="s">
        <v>35</v>
      </c>
      <c r="B53" s="7" t="s">
        <v>33</v>
      </c>
      <c r="C53" s="12" t="s">
        <v>14</v>
      </c>
      <c r="D53" s="37">
        <v>5000</v>
      </c>
      <c r="E53" s="37">
        <v>-5000</v>
      </c>
      <c r="F53" s="38">
        <f>SUM(D53:E53)</f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56"/>
    </row>
    <row r="54" spans="2:106" s="8" customFormat="1" ht="18" customHeight="1">
      <c r="B54" s="8" t="s">
        <v>34</v>
      </c>
      <c r="C54" s="13"/>
      <c r="D54" s="46"/>
      <c r="E54" s="46"/>
      <c r="F54" s="4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58"/>
    </row>
    <row r="55" spans="1:106" s="8" customFormat="1" ht="18" customHeight="1">
      <c r="A55" s="14" t="s">
        <v>37</v>
      </c>
      <c r="B55" s="7" t="s">
        <v>33</v>
      </c>
      <c r="C55" s="15" t="s">
        <v>89</v>
      </c>
      <c r="D55" s="39">
        <v>0</v>
      </c>
      <c r="E55" s="39">
        <v>2000</v>
      </c>
      <c r="F55" s="38">
        <f>SUM(D55:E55)</f>
        <v>2000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58"/>
    </row>
    <row r="56" spans="1:106" s="14" customFormat="1" ht="18" customHeight="1">
      <c r="A56" s="8"/>
      <c r="B56" s="8" t="s">
        <v>34</v>
      </c>
      <c r="C56" s="13"/>
      <c r="D56" s="46"/>
      <c r="E56" s="46"/>
      <c r="F56" s="4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57"/>
    </row>
    <row r="57" spans="1:106" s="7" customFormat="1" ht="18" customHeight="1">
      <c r="A57" s="7" t="s">
        <v>39</v>
      </c>
      <c r="B57" s="7" t="s">
        <v>36</v>
      </c>
      <c r="C57" s="12" t="s">
        <v>14</v>
      </c>
      <c r="D57" s="37">
        <v>40000</v>
      </c>
      <c r="E57" s="37">
        <v>0</v>
      </c>
      <c r="F57" s="38">
        <f>SUM(D57:E57)</f>
        <v>40000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56"/>
    </row>
    <row r="58" spans="2:106" s="8" customFormat="1" ht="18" customHeight="1">
      <c r="B58" s="8" t="s">
        <v>32</v>
      </c>
      <c r="C58" s="13"/>
      <c r="D58" s="46"/>
      <c r="E58" s="46"/>
      <c r="F58" s="4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58"/>
    </row>
    <row r="59" spans="1:6" s="17" customFormat="1" ht="18" customHeight="1">
      <c r="A59" s="14" t="s">
        <v>43</v>
      </c>
      <c r="B59" s="16" t="s">
        <v>38</v>
      </c>
      <c r="C59" s="11" t="s">
        <v>14</v>
      </c>
      <c r="D59" s="39">
        <v>15000</v>
      </c>
      <c r="E59" s="39">
        <v>-10000</v>
      </c>
      <c r="F59" s="40">
        <f>SUM(D59:E59)</f>
        <v>5000</v>
      </c>
    </row>
    <row r="60" spans="1:106" s="7" customFormat="1" ht="18" customHeight="1">
      <c r="A60" s="7" t="s">
        <v>44</v>
      </c>
      <c r="B60" s="7" t="s">
        <v>40</v>
      </c>
      <c r="C60" s="12" t="s">
        <v>14</v>
      </c>
      <c r="D60" s="37">
        <v>6000</v>
      </c>
      <c r="E60" s="37">
        <v>0</v>
      </c>
      <c r="F60" s="38">
        <f>SUM(D60:E60)</f>
        <v>6000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56"/>
    </row>
    <row r="61" spans="2:106" s="14" customFormat="1" ht="18" customHeight="1">
      <c r="B61" s="14" t="s">
        <v>42</v>
      </c>
      <c r="C61" s="15"/>
      <c r="D61" s="39"/>
      <c r="E61" s="39"/>
      <c r="F61" s="4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57"/>
    </row>
    <row r="62" spans="2:106" s="8" customFormat="1" ht="18" customHeight="1">
      <c r="B62" s="8" t="s">
        <v>41</v>
      </c>
      <c r="C62" s="13"/>
      <c r="D62" s="46"/>
      <c r="E62" s="46"/>
      <c r="F62" s="4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58"/>
    </row>
    <row r="63" spans="1:6" s="17" customFormat="1" ht="18" customHeight="1">
      <c r="A63" s="14" t="s">
        <v>53</v>
      </c>
      <c r="B63" s="16" t="s">
        <v>80</v>
      </c>
      <c r="C63" s="11" t="s">
        <v>14</v>
      </c>
      <c r="D63" s="39">
        <v>20000</v>
      </c>
      <c r="E63" s="39">
        <v>0</v>
      </c>
      <c r="F63" s="40">
        <f>SUM(D63:E63)</f>
        <v>20000</v>
      </c>
    </row>
    <row r="64" spans="1:106" s="7" customFormat="1" ht="18" customHeight="1">
      <c r="A64" s="7" t="s">
        <v>54</v>
      </c>
      <c r="B64" s="7" t="s">
        <v>68</v>
      </c>
      <c r="C64" s="12" t="s">
        <v>14</v>
      </c>
      <c r="D64" s="37">
        <v>9000</v>
      </c>
      <c r="E64" s="37">
        <v>0</v>
      </c>
      <c r="F64" s="38">
        <f>SUM(D64:E64)</f>
        <v>9000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56"/>
    </row>
    <row r="65" spans="1:106" s="7" customFormat="1" ht="18" customHeight="1">
      <c r="A65" s="7" t="s">
        <v>55</v>
      </c>
      <c r="B65" s="7" t="s">
        <v>57</v>
      </c>
      <c r="C65" s="12"/>
      <c r="D65" s="37"/>
      <c r="E65" s="37"/>
      <c r="F65" s="3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56"/>
    </row>
    <row r="66" spans="2:106" s="8" customFormat="1" ht="18" customHeight="1">
      <c r="B66" s="8" t="s">
        <v>58</v>
      </c>
      <c r="C66" s="13" t="s">
        <v>14</v>
      </c>
      <c r="D66" s="46">
        <v>35000</v>
      </c>
      <c r="E66" s="46">
        <v>0</v>
      </c>
      <c r="F66" s="47">
        <f>SUM(D66:E66)</f>
        <v>35000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58"/>
    </row>
    <row r="67" spans="1:105" ht="18" customHeight="1">
      <c r="A67" s="3" t="s">
        <v>56</v>
      </c>
      <c r="B67" s="3" t="s">
        <v>62</v>
      </c>
      <c r="C67" s="52">
        <v>3020</v>
      </c>
      <c r="D67" s="51">
        <v>0</v>
      </c>
      <c r="E67" s="48">
        <v>14000</v>
      </c>
      <c r="F67" s="48">
        <f>SUM(D67:E67)</f>
        <v>14000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</row>
    <row r="68" spans="1:105" ht="18" customHeight="1">
      <c r="A68" s="4"/>
      <c r="B68" s="4" t="s">
        <v>63</v>
      </c>
      <c r="C68" s="28"/>
      <c r="D68" s="49"/>
      <c r="E68" s="49"/>
      <c r="F68" s="49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</row>
    <row r="69" spans="1:105" ht="18" customHeight="1">
      <c r="A69" s="4"/>
      <c r="B69" s="4" t="s">
        <v>64</v>
      </c>
      <c r="C69" s="28">
        <v>4300</v>
      </c>
      <c r="D69" s="49">
        <v>24200</v>
      </c>
      <c r="E69" s="49">
        <v>-14000</v>
      </c>
      <c r="F69" s="49">
        <f>SUM(D69:E69)</f>
        <v>10200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</row>
    <row r="70" spans="1:105" ht="18" customHeight="1">
      <c r="A70" s="5"/>
      <c r="B70" s="5" t="s">
        <v>65</v>
      </c>
      <c r="C70" s="29"/>
      <c r="D70" s="50"/>
      <c r="E70" s="50"/>
      <c r="F70" s="50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</row>
    <row r="71" spans="1:105" ht="18" customHeight="1">
      <c r="A71" s="3" t="s">
        <v>61</v>
      </c>
      <c r="B71" s="3" t="s">
        <v>85</v>
      </c>
      <c r="C71" s="27">
        <v>6110</v>
      </c>
      <c r="D71" s="48">
        <v>15000</v>
      </c>
      <c r="E71" s="48">
        <v>0</v>
      </c>
      <c r="F71" s="48">
        <f>SUM(D71:E71)</f>
        <v>15000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</row>
    <row r="72" spans="1:105" ht="18" customHeight="1">
      <c r="A72" s="4"/>
      <c r="B72" s="4" t="s">
        <v>86</v>
      </c>
      <c r="C72" s="28"/>
      <c r="D72" s="49"/>
      <c r="E72" s="49"/>
      <c r="F72" s="49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</row>
    <row r="73" spans="1:105" ht="18" customHeight="1">
      <c r="A73" s="5"/>
      <c r="B73" s="5" t="s">
        <v>87</v>
      </c>
      <c r="C73" s="29"/>
      <c r="D73" s="50"/>
      <c r="E73" s="50"/>
      <c r="F73" s="50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</row>
    <row r="74" spans="1:105" ht="18" customHeight="1">
      <c r="A74" s="5" t="s">
        <v>66</v>
      </c>
      <c r="B74" s="5" t="s">
        <v>67</v>
      </c>
      <c r="C74" s="29">
        <v>6110</v>
      </c>
      <c r="D74" s="50">
        <v>45000</v>
      </c>
      <c r="E74" s="50">
        <v>-15000</v>
      </c>
      <c r="F74" s="50">
        <f>SUM(D74:E74)</f>
        <v>30000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</row>
    <row r="75" spans="7:105" ht="12.75"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</row>
  </sheetData>
  <mergeCells count="1">
    <mergeCell ref="A6:F6"/>
  </mergeCells>
  <printOptions/>
  <pageMargins left="0.71" right="0" top="0.5905511811023623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2004-11-26T07:20:08Z</cp:lastPrinted>
  <dcterms:created xsi:type="dcterms:W3CDTF">2003-11-17T10:42:43Z</dcterms:created>
  <dcterms:modified xsi:type="dcterms:W3CDTF">2004-12-02T13:02:15Z</dcterms:modified>
  <cp:category/>
  <cp:version/>
  <cp:contentType/>
  <cp:contentStatus/>
</cp:coreProperties>
</file>