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rkusz1" sheetId="1" r:id="rId1"/>
  </sheets>
  <definedNames>
    <definedName name="_xlnm.Print_Titles" localSheetId="0">'Arkusz1'!$9:$11</definedName>
  </definedNames>
  <calcPr fullCalcOnLoad="1"/>
</workbook>
</file>

<file path=xl/sharedStrings.xml><?xml version="1.0" encoding="utf-8"?>
<sst xmlns="http://schemas.openxmlformats.org/spreadsheetml/2006/main" count="158" uniqueCount="158">
  <si>
    <t>Załącznik nr  6</t>
  </si>
  <si>
    <t>do Zarządzenia Nr 164</t>
  </si>
  <si>
    <t>Prezydenta Miasta Piotrkowa</t>
  </si>
  <si>
    <r>
      <rPr>
        <sz val="10"/>
        <rFont val="Arial CE"/>
        <family val="0"/>
      </rPr>
      <t xml:space="preserve">z dnia 31 marca 2004 r. </t>
    </r>
  </si>
  <si>
    <t>URZĄD  MIASTA  -  PION  SEKRETARZA</t>
  </si>
  <si>
    <t>WYDATKI</t>
  </si>
  <si>
    <t>PLAN  PRZED  ZMIANĄ</t>
  </si>
  <si>
    <t>ZMIANA  (+) ; (-)</t>
  </si>
  <si>
    <t>PLAN  PO  ZMIANIE</t>
  </si>
  <si>
    <t>Lp.</t>
  </si>
  <si>
    <t>Zadania realizowane</t>
  </si>
  <si>
    <t>Środki  własne</t>
  </si>
  <si>
    <t>Dotacje</t>
  </si>
  <si>
    <t>RAZEM</t>
  </si>
  <si>
    <t>Środki  własne</t>
  </si>
  <si>
    <t>Dotacje</t>
  </si>
  <si>
    <t>RAZEM</t>
  </si>
  <si>
    <t>Środki  własne</t>
  </si>
  <si>
    <t>Dotacje</t>
  </si>
  <si>
    <t>RAZEM</t>
  </si>
  <si>
    <t>RAZEM = A + B</t>
  </si>
  <si>
    <t>A</t>
  </si>
  <si>
    <t>Zadania dotyczące gminy</t>
  </si>
  <si>
    <t>Dział 750 rozdział 75011</t>
  </si>
  <si>
    <t>§ 4010</t>
  </si>
  <si>
    <t>§ 4040</t>
  </si>
  <si>
    <t>§ 4110</t>
  </si>
  <si>
    <t>§ 4120</t>
  </si>
  <si>
    <t>Dział 750 rozdział 75023</t>
  </si>
  <si>
    <t>§ 3020</t>
  </si>
  <si>
    <t>§ 4010</t>
  </si>
  <si>
    <t>§ 4040</t>
  </si>
  <si>
    <t>§ 4110</t>
  </si>
  <si>
    <t>§ 4120</t>
  </si>
  <si>
    <t>§ 4440</t>
  </si>
  <si>
    <t>§ 4210</t>
  </si>
  <si>
    <t>§ 4240</t>
  </si>
  <si>
    <t>§ 4260</t>
  </si>
  <si>
    <t>§ 4270</t>
  </si>
  <si>
    <t>§ 4300</t>
  </si>
  <si>
    <t>§ 4410</t>
  </si>
  <si>
    <t>§ 4430</t>
  </si>
  <si>
    <t>§ 4600</t>
  </si>
  <si>
    <t>§ 6050</t>
  </si>
  <si>
    <t>§ 6060</t>
  </si>
  <si>
    <t>Zatrudnienie pracowników Urzędu</t>
  </si>
  <si>
    <t>§ 4010</t>
  </si>
  <si>
    <t>§ 4040</t>
  </si>
  <si>
    <t>§ 4110</t>
  </si>
  <si>
    <t>§ 4120</t>
  </si>
  <si>
    <t>Zapewnienie środków na działalność socjalną</t>
  </si>
  <si>
    <t>§ 4440</t>
  </si>
  <si>
    <t>Podnoszenie kwalifikacji w formach szkolnych</t>
  </si>
  <si>
    <t>§ 4300</t>
  </si>
  <si>
    <t>Szkolenia, seminaria, konferencje</t>
  </si>
  <si>
    <t>§ 4300</t>
  </si>
  <si>
    <t>Badania lekarskie</t>
  </si>
  <si>
    <t>§ 4300</t>
  </si>
  <si>
    <t>Ekspertyzy, analizy, konsultacje specjalistyczne</t>
  </si>
  <si>
    <t>§ 4300</t>
  </si>
  <si>
    <t>Podróże służbowe</t>
  </si>
  <si>
    <t>§ 4410</t>
  </si>
  <si>
    <t>Zapewnienie funkcjonowania Urzędu</t>
  </si>
  <si>
    <t>§ 4260</t>
  </si>
  <si>
    <t>§ 4300</t>
  </si>
  <si>
    <t>Strzeżenie budynku Urzędu</t>
  </si>
  <si>
    <t>§ 4300</t>
  </si>
  <si>
    <t>Zapewnienie materiałów eksploatacyjnych</t>
  </si>
  <si>
    <t>i usług do pracy Urzędu</t>
  </si>
  <si>
    <t>§ 4210</t>
  </si>
  <si>
    <t>§ 4300</t>
  </si>
  <si>
    <t>§ 4240</t>
  </si>
  <si>
    <t>Zapewnienie wyposażenia biurowego</t>
  </si>
  <si>
    <t>§ 4210</t>
  </si>
  <si>
    <t>Ubezpieczenie osób i wyposażenie</t>
  </si>
  <si>
    <t>§ 4430</t>
  </si>
  <si>
    <t>Zapewnienie warunków BHP</t>
  </si>
  <si>
    <t>§ 3020</t>
  </si>
  <si>
    <t>§ 4210</t>
  </si>
  <si>
    <t>§ 4300</t>
  </si>
  <si>
    <t>Remonty i naprawy wyposażenia Urzędu</t>
  </si>
  <si>
    <t>oraz pomieszczeń</t>
  </si>
  <si>
    <t>§ 4210</t>
  </si>
  <si>
    <t>§ 4270</t>
  </si>
  <si>
    <t>Zapewnienie transportu</t>
  </si>
  <si>
    <t>§ 4410</t>
  </si>
  <si>
    <t>§ 4210</t>
  </si>
  <si>
    <t>§ 4300</t>
  </si>
  <si>
    <t>Zabezpieczenie obsługi bankowej, komornicze</t>
  </si>
  <si>
    <t>§ 4600</t>
  </si>
  <si>
    <t>§ 4430</t>
  </si>
  <si>
    <t>Inne usługi</t>
  </si>
  <si>
    <t>§ 4300</t>
  </si>
  <si>
    <t>Obsługa jubileuszy USC</t>
  </si>
  <si>
    <t>§ 4210</t>
  </si>
  <si>
    <t>§ 4300</t>
  </si>
  <si>
    <t>Modernizacja Urzędu Miasta</t>
  </si>
  <si>
    <t>§ 6050</t>
  </si>
  <si>
    <t xml:space="preserve">Zakup i montaż dźwigu pionowego do </t>
  </si>
  <si>
    <t>przewozu osób niepełnosprawnych w UM</t>
  </si>
  <si>
    <t>§ 6060</t>
  </si>
  <si>
    <t xml:space="preserve">Opłaty eksploatacyjne za korzystanie </t>
  </si>
  <si>
    <t>z miejskich baz danych</t>
  </si>
  <si>
    <t>§ 4300</t>
  </si>
  <si>
    <t>Utworzenie Biura Obsługi Mieszkańca</t>
  </si>
  <si>
    <t>§ 4210</t>
  </si>
  <si>
    <t>§ 4270</t>
  </si>
  <si>
    <t>§ 4300</t>
  </si>
  <si>
    <t>Zakupy inwestycyjne dla BOM</t>
  </si>
  <si>
    <t>§ 6060</t>
  </si>
  <si>
    <t>Zakup kserokopiarek dla potrzeb UM</t>
  </si>
  <si>
    <t>§ 6060</t>
  </si>
  <si>
    <t>Techniczna i merytoryczna obsługa internetowa M</t>
  </si>
  <si>
    <t>§ 4300</t>
  </si>
  <si>
    <t>Budowa i modernizacja sieci komputerowej</t>
  </si>
  <si>
    <t>§ 6050</t>
  </si>
  <si>
    <t>Zakup sprzętu komputerowego i oprogramowania</t>
  </si>
  <si>
    <t>§ 6060</t>
  </si>
  <si>
    <t>Zakup materiałów eksploatacyjnych, remonty</t>
  </si>
  <si>
    <t>i konserwacja sprzętu komputerowego</t>
  </si>
  <si>
    <t>§ 4210</t>
  </si>
  <si>
    <t>§ 4300</t>
  </si>
  <si>
    <t xml:space="preserve">Obsługa techniczna i nadzór autorski </t>
  </si>
  <si>
    <t>oprogramowania</t>
  </si>
  <si>
    <t>§ 4300</t>
  </si>
  <si>
    <t>Dział 751 rozdział 75113</t>
  </si>
  <si>
    <t>§ 3030</t>
  </si>
  <si>
    <t>§ 4210</t>
  </si>
  <si>
    <t>§ 4300</t>
  </si>
  <si>
    <t>Wybory do Parlamentu Europy</t>
  </si>
  <si>
    <t>§ 3030</t>
  </si>
  <si>
    <t>§ 4210</t>
  </si>
  <si>
    <t>§ 4300</t>
  </si>
  <si>
    <t>Dział 751 rozdział 75195</t>
  </si>
  <si>
    <t>§ 3030</t>
  </si>
  <si>
    <t>§ 4210</t>
  </si>
  <si>
    <t>§ 4300</t>
  </si>
  <si>
    <t>Wybory do Parlamentu Europy</t>
  </si>
  <si>
    <t>§ 3030</t>
  </si>
  <si>
    <t>§ 4210</t>
  </si>
  <si>
    <t>§ 4300</t>
  </si>
  <si>
    <t>B</t>
  </si>
  <si>
    <t>Zadania dotyczące powiatu</t>
  </si>
  <si>
    <t>Dział 750 rozdział 75011</t>
  </si>
  <si>
    <t>§ 4010</t>
  </si>
  <si>
    <t>§ 4040</t>
  </si>
  <si>
    <t>§ 4110</t>
  </si>
  <si>
    <t>§ 4120</t>
  </si>
  <si>
    <t>Dział 750 rozdział 75020</t>
  </si>
  <si>
    <t>§ 4010</t>
  </si>
  <si>
    <t>§ 4040</t>
  </si>
  <si>
    <t>§ 4110</t>
  </si>
  <si>
    <t>§ 4120</t>
  </si>
  <si>
    <t>Zatrudnienie pracowników</t>
  </si>
  <si>
    <t>§ 4010</t>
  </si>
  <si>
    <t>§ 4040</t>
  </si>
  <si>
    <t>§ 4110</t>
  </si>
  <si>
    <t>§ 4120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</si>
</sst>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  <numFmt numFmtId="165" formatCode="#,##0"/>
  </numFmts>
  <fonts count="7">
    <font>
      <sz val="10"/>
      <name val="Arial CE"/>
      <family val="0"/>
    </font>
    <font>
      <sz val="10"/>
      <name val="Arial"/>
      <family val="2"/>
    </font>
    <font>
      <b/>
      <sz val="12"/>
      <name val="Arial CE"/>
      <family val="0"/>
    </font>
    <font>
      <b/>
      <sz val="10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sz val="9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Alignment="1">
      <alignment horizontal="left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0" fillId="0" borderId="0" xfId="0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4" fillId="0" borderId="1" xfId="0" applyFont="1" applyBorder="1" applyAlignment="1">
      <alignment/>
    </xf>
    <xf numFmtId="164" fontId="4" fillId="0" borderId="2" xfId="0" applyFont="1" applyBorder="1" applyAlignment="1">
      <alignment vertical="top"/>
    </xf>
    <xf numFmtId="164" fontId="5" fillId="0" borderId="3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5" fillId="0" borderId="5" xfId="0" applyFont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3" fillId="0" borderId="6" xfId="0" applyFont="1" applyBorder="1" applyAlignment="1">
      <alignment horizontal="center" vertical="top"/>
    </xf>
    <xf numFmtId="164" fontId="3" fillId="0" borderId="7" xfId="0" applyFont="1" applyBorder="1" applyAlignment="1">
      <alignment horizontal="center" vertical="top"/>
    </xf>
    <xf numFmtId="164" fontId="6" fillId="0" borderId="3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/>
    </xf>
    <xf numFmtId="164" fontId="3" fillId="0" borderId="3" xfId="0" applyFont="1" applyBorder="1" applyAlignment="1">
      <alignment horizontal="center" vertical="center" wrapText="1"/>
    </xf>
    <xf numFmtId="164" fontId="0" fillId="0" borderId="0" xfId="0" applyAlignment="1">
      <alignment horizontal="center"/>
    </xf>
    <xf numFmtId="164" fontId="0" fillId="0" borderId="3" xfId="0" applyBorder="1" applyAlignment="1">
      <alignment/>
    </xf>
    <xf numFmtId="165" fontId="3" fillId="0" borderId="3" xfId="0" applyNumberFormat="1" applyFont="1" applyBorder="1" applyAlignment="1">
      <alignment horizontal="right" vertical="center" wrapText="1"/>
    </xf>
    <xf numFmtId="165" fontId="3" fillId="0" borderId="3" xfId="0" applyNumberFormat="1" applyFont="1" applyBorder="1" applyAlignment="1">
      <alignment horizontal="right" vertical="center"/>
    </xf>
    <xf numFmtId="164" fontId="3" fillId="0" borderId="3" xfId="0" applyFont="1" applyBorder="1" applyAlignment="1">
      <alignment vertical="center"/>
    </xf>
    <xf numFmtId="165" fontId="3" fillId="0" borderId="3" xfId="0" applyNumberFormat="1" applyFont="1" applyBorder="1" applyAlignment="1">
      <alignment/>
    </xf>
    <xf numFmtId="164" fontId="3" fillId="0" borderId="1" xfId="0" applyFont="1" applyBorder="1" applyAlignment="1">
      <alignment/>
    </xf>
    <xf numFmtId="164" fontId="3" fillId="0" borderId="3" xfId="0" applyFont="1" applyBorder="1" applyAlignment="1">
      <alignment/>
    </xf>
    <xf numFmtId="165" fontId="3" fillId="0" borderId="3" xfId="0" applyNumberFormat="1" applyFont="1" applyBorder="1" applyAlignment="1">
      <alignment horizontal="right"/>
    </xf>
    <xf numFmtId="164" fontId="3" fillId="0" borderId="8" xfId="0" applyFont="1" applyBorder="1" applyAlignment="1">
      <alignment/>
    </xf>
    <xf numFmtId="165" fontId="3" fillId="0" borderId="1" xfId="0" applyNumberFormat="1" applyFont="1" applyBorder="1" applyAlignment="1">
      <alignment horizontal="right"/>
    </xf>
    <xf numFmtId="164" fontId="3" fillId="0" borderId="5" xfId="0" applyFont="1" applyBorder="1" applyAlignment="1">
      <alignment/>
    </xf>
    <xf numFmtId="164" fontId="3" fillId="0" borderId="9" xfId="0" applyFont="1" applyBorder="1" applyAlignment="1">
      <alignment/>
    </xf>
    <xf numFmtId="164" fontId="0" fillId="0" borderId="8" xfId="0" applyBorder="1" applyAlignment="1">
      <alignment/>
    </xf>
    <xf numFmtId="164" fontId="0" fillId="0" borderId="6" xfId="0" applyBorder="1" applyAlignment="1">
      <alignment/>
    </xf>
    <xf numFmtId="164" fontId="0" fillId="0" borderId="10" xfId="0" applyBorder="1" applyAlignment="1">
      <alignment/>
    </xf>
    <xf numFmtId="164" fontId="3" fillId="0" borderId="6" xfId="0" applyFont="1" applyBorder="1" applyAlignment="1">
      <alignment/>
    </xf>
    <xf numFmtId="165" fontId="3" fillId="0" borderId="6" xfId="0" applyNumberFormat="1" applyFont="1" applyBorder="1" applyAlignment="1">
      <alignment horizontal="right"/>
    </xf>
    <xf numFmtId="165" fontId="3" fillId="0" borderId="6" xfId="0" applyNumberFormat="1" applyFont="1" applyBorder="1" applyAlignment="1">
      <alignment/>
    </xf>
    <xf numFmtId="165" fontId="3" fillId="0" borderId="6" xfId="0" applyNumberFormat="1" applyFont="1" applyBorder="1" applyAlignment="1">
      <alignment horizontal="right" vertical="center"/>
    </xf>
    <xf numFmtId="164" fontId="0" fillId="0" borderId="1" xfId="0" applyFont="1" applyBorder="1" applyAlignment="1">
      <alignment/>
    </xf>
    <xf numFmtId="165" fontId="0" fillId="0" borderId="1" xfId="0" applyNumberFormat="1" applyFont="1" applyBorder="1" applyAlignment="1">
      <alignment horizontal="right"/>
    </xf>
    <xf numFmtId="164" fontId="0" fillId="0" borderId="8" xfId="0" applyFont="1" applyBorder="1" applyAlignment="1">
      <alignment/>
    </xf>
    <xf numFmtId="165" fontId="0" fillId="0" borderId="8" xfId="0" applyNumberFormat="1" applyFont="1" applyBorder="1" applyAlignment="1">
      <alignment horizontal="right"/>
    </xf>
    <xf numFmtId="164" fontId="0" fillId="0" borderId="6" xfId="0" applyFont="1" applyBorder="1" applyAlignment="1">
      <alignment/>
    </xf>
    <xf numFmtId="165" fontId="0" fillId="0" borderId="6" xfId="0" applyNumberFormat="1" applyFont="1" applyBorder="1" applyAlignment="1">
      <alignment horizontal="right"/>
    </xf>
    <xf numFmtId="165" fontId="0" fillId="0" borderId="6" xfId="0" applyNumberFormat="1" applyBorder="1" applyAlignment="1">
      <alignment horizontal="right"/>
    </xf>
    <xf numFmtId="165" fontId="0" fillId="0" borderId="6" xfId="0" applyNumberFormat="1" applyBorder="1" applyAlignment="1">
      <alignment/>
    </xf>
    <xf numFmtId="164" fontId="0" fillId="0" borderId="6" xfId="0" applyFont="1" applyBorder="1" applyAlignment="1">
      <alignment horizontal="left"/>
    </xf>
    <xf numFmtId="164" fontId="0" fillId="0" borderId="11" xfId="0" applyBorder="1" applyAlignment="1">
      <alignment/>
    </xf>
    <xf numFmtId="164" fontId="0" fillId="0" borderId="0" xfId="0" applyBorder="1" applyAlignment="1">
      <alignment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 horizontal="right"/>
    </xf>
    <xf numFmtId="165" fontId="0" fillId="0" borderId="1" xfId="0" applyNumberFormat="1" applyBorder="1" applyAlignment="1">
      <alignment/>
    </xf>
    <xf numFmtId="165" fontId="0" fillId="0" borderId="8" xfId="0" applyNumberFormat="1" applyBorder="1" applyAlignment="1">
      <alignment horizontal="right"/>
    </xf>
    <xf numFmtId="165" fontId="0" fillId="0" borderId="8" xfId="0" applyNumberFormat="1" applyBorder="1" applyAlignment="1">
      <alignment/>
    </xf>
    <xf numFmtId="164" fontId="3" fillId="0" borderId="3" xfId="0" applyFont="1" applyBorder="1" applyAlignment="1">
      <alignment horizontal="left"/>
    </xf>
    <xf numFmtId="164" fontId="0" fillId="0" borderId="8" xfId="0" applyFont="1" applyBorder="1" applyAlignment="1">
      <alignment horizontal="left" wrapText="1"/>
    </xf>
    <xf numFmtId="164" fontId="0" fillId="0" borderId="8" xfId="0" applyFont="1" applyBorder="1" applyAlignment="1">
      <alignment horizontal="left"/>
    </xf>
    <xf numFmtId="164" fontId="0" fillId="0" borderId="3" xfId="0" applyBorder="1" applyAlignment="1">
      <alignment vertical="center"/>
    </xf>
    <xf numFmtId="165" fontId="3" fillId="0" borderId="6" xfId="0" applyNumberFormat="1" applyFont="1" applyBorder="1" applyAlignment="1">
      <alignment/>
    </xf>
    <xf numFmtId="165" fontId="3" fillId="0" borderId="3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165" fontId="0" fillId="0" borderId="8" xfId="0" applyNumberFormat="1" applyFont="1" applyBorder="1" applyAlignment="1">
      <alignment horizontal="right" vertical="center"/>
    </xf>
    <xf numFmtId="165" fontId="0" fillId="0" borderId="6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9"/>
  <sheetViews>
    <sheetView tabSelected="1" workbookViewId="0" topLeftCell="A1">
      <selection activeCell="J3" sqref="J3"/>
    </sheetView>
  </sheetViews>
  <sheetFormatPr defaultColWidth="9.00390625" defaultRowHeight="12.75"/>
  <cols>
    <col min="1" max="1" width="4.375" style="1" customWidth="1"/>
    <col min="2" max="2" width="42.25390625" style="1" customWidth="1"/>
    <col min="3" max="3" width="10.75390625" style="2" customWidth="1"/>
    <col min="4" max="4" width="9.125" style="2" customWidth="1"/>
    <col min="5" max="5" width="10.625" style="1" customWidth="1"/>
    <col min="6" max="6" width="10.375" style="1" customWidth="1"/>
    <col min="7" max="7" width="9.125" style="2" customWidth="1"/>
    <col min="8" max="8" width="10.00390625" style="1" customWidth="1"/>
    <col min="9" max="9" width="10.25390625" style="2" customWidth="1"/>
    <col min="10" max="10" width="9.125" style="2" customWidth="1"/>
    <col min="11" max="11" width="10.625" style="1" customWidth="1"/>
    <col min="12" max="256" width="9.00390625" style="0" customWidth="1"/>
  </cols>
  <sheetData>
    <row r="1" spans="8:9" ht="12.75">
      <c r="H1" s="3"/>
      <c r="I1" s="3" t="s">
        <v>0</v>
      </c>
    </row>
    <row r="2" spans="9:11" ht="12.75">
      <c r="I2" s="3" t="s">
        <v>1</v>
      </c>
      <c r="K2" s="3"/>
    </row>
    <row r="3" spans="9:11" ht="12.75">
      <c r="I3" s="3" t="s">
        <v>2</v>
      </c>
      <c r="K3" s="3"/>
    </row>
    <row r="4" spans="9:11" ht="12.75">
      <c r="I4" s="3" t="s">
        <v>3</v>
      </c>
      <c r="K4" s="3"/>
    </row>
    <row r="5" spans="1:11" ht="15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3:8" ht="12.75">
      <c r="C6" s="6"/>
      <c r="D6" s="6"/>
      <c r="E6" s="6"/>
      <c r="F6" s="6"/>
      <c r="G6" s="6"/>
      <c r="H6" s="6"/>
    </row>
    <row r="7" spans="1:2" ht="12.75">
      <c r="A7" s="7" t="s">
        <v>5</v>
      </c>
      <c r="B7" s="7"/>
    </row>
    <row r="8" spans="1:2" ht="12.75">
      <c r="A8" s="7"/>
      <c r="B8" s="7"/>
    </row>
    <row r="9" spans="1:11" s="13" customFormat="1" ht="15.75" customHeight="1">
      <c r="A9" s="8"/>
      <c r="B9" s="9"/>
      <c r="C9" s="10" t="s">
        <v>6</v>
      </c>
      <c r="D9" s="10"/>
      <c r="E9" s="10"/>
      <c r="F9" s="10" t="s">
        <v>7</v>
      </c>
      <c r="G9" s="10"/>
      <c r="H9" s="10"/>
      <c r="I9" s="10" t="s">
        <v>8</v>
      </c>
      <c r="J9" s="10"/>
      <c r="K9" s="10"/>
    </row>
    <row r="10" spans="1:11" ht="24" customHeight="1">
      <c r="A10" s="14" t="s">
        <v>9</v>
      </c>
      <c r="B10" s="15" t="s">
        <v>10</v>
      </c>
      <c r="C10" s="16" t="s">
        <v>11</v>
      </c>
      <c r="D10" s="16" t="s">
        <v>12</v>
      </c>
      <c r="E10" s="16" t="s">
        <v>13</v>
      </c>
      <c r="F10" s="16" t="s">
        <v>14</v>
      </c>
      <c r="G10" s="16" t="s">
        <v>15</v>
      </c>
      <c r="H10" s="16" t="s">
        <v>16</v>
      </c>
      <c r="I10" s="16" t="s">
        <v>17</v>
      </c>
      <c r="J10" s="16" t="s">
        <v>18</v>
      </c>
      <c r="K10" s="16" t="s">
        <v>19</v>
      </c>
    </row>
    <row r="11" spans="1:11" s="19" customFormat="1" ht="12.75" customHeight="1">
      <c r="A11" s="17">
        <v>1</v>
      </c>
      <c r="B11" s="17">
        <v>2</v>
      </c>
      <c r="C11" s="18">
        <v>3</v>
      </c>
      <c r="D11" s="18">
        <v>4</v>
      </c>
      <c r="E11" s="18">
        <v>5</v>
      </c>
      <c r="F11" s="17">
        <v>6</v>
      </c>
      <c r="G11" s="17">
        <v>7</v>
      </c>
      <c r="H11" s="17">
        <v>8</v>
      </c>
      <c r="I11" s="17">
        <v>9</v>
      </c>
      <c r="J11" s="17">
        <v>10</v>
      </c>
      <c r="K11" s="17">
        <v>11</v>
      </c>
    </row>
    <row r="12" spans="1:11" ht="27.75" customHeight="1">
      <c r="A12" s="20"/>
      <c r="B12" s="18" t="s">
        <v>20</v>
      </c>
      <c r="C12" s="21">
        <f>C13+C133</f>
        <v>16118664</v>
      </c>
      <c r="D12" s="21">
        <f>D13+D133</f>
        <v>688796</v>
      </c>
      <c r="E12" s="21">
        <f aca="true" t="shared" si="0" ref="E12:E18">SUM(C12:D12)</f>
        <v>16807460</v>
      </c>
      <c r="F12" s="21">
        <f>F13+F133</f>
        <v>-220000</v>
      </c>
      <c r="G12" s="21">
        <f>G13+G133</f>
        <v>0</v>
      </c>
      <c r="H12" s="22">
        <f aca="true" t="shared" si="1" ref="H12:H18">SUM(F12:G12)</f>
        <v>-220000</v>
      </c>
      <c r="I12" s="22">
        <f aca="true" t="shared" si="2" ref="I12:J18">C12+F12</f>
        <v>15898664</v>
      </c>
      <c r="J12" s="22">
        <f t="shared" si="2"/>
        <v>688796</v>
      </c>
      <c r="K12" s="22">
        <f aca="true" t="shared" si="3" ref="K12:K18">SUM(I12:J12)</f>
        <v>16587460</v>
      </c>
    </row>
    <row r="13" spans="1:11" ht="16.5" customHeight="1">
      <c r="A13" s="23" t="s">
        <v>21</v>
      </c>
      <c r="B13" s="23" t="s">
        <v>22</v>
      </c>
      <c r="C13" s="22">
        <f>C14+C20+C125+C117</f>
        <v>15738081</v>
      </c>
      <c r="D13" s="22">
        <f>D14+D20+D125+D117</f>
        <v>525040</v>
      </c>
      <c r="E13" s="22">
        <f t="shared" si="0"/>
        <v>16263121</v>
      </c>
      <c r="F13" s="22">
        <f>F14+F20+F125+F117</f>
        <v>-220000</v>
      </c>
      <c r="G13" s="22">
        <f>G14+G20+G125+G117</f>
        <v>0</v>
      </c>
      <c r="H13" s="24">
        <f t="shared" si="1"/>
        <v>-220000</v>
      </c>
      <c r="I13" s="22">
        <f t="shared" si="2"/>
        <v>15518081</v>
      </c>
      <c r="J13" s="22">
        <f t="shared" si="2"/>
        <v>525040</v>
      </c>
      <c r="K13" s="22">
        <f t="shared" si="3"/>
        <v>16043121</v>
      </c>
    </row>
    <row r="14" spans="1:11" ht="15" customHeight="1">
      <c r="A14" s="25"/>
      <c r="B14" s="26" t="s">
        <v>23</v>
      </c>
      <c r="C14" s="27">
        <f>SUM(C15:C18)</f>
        <v>0</v>
      </c>
      <c r="D14" s="27">
        <f>SUM(D15:D18)</f>
        <v>425040</v>
      </c>
      <c r="E14" s="27">
        <f t="shared" si="0"/>
        <v>425040</v>
      </c>
      <c r="F14" s="27">
        <f>SUM(F15:F18)</f>
        <v>0</v>
      </c>
      <c r="G14" s="27">
        <f>SUM(G15:G18)</f>
        <v>0</v>
      </c>
      <c r="H14" s="27">
        <f t="shared" si="1"/>
        <v>0</v>
      </c>
      <c r="I14" s="22">
        <f t="shared" si="2"/>
        <v>0</v>
      </c>
      <c r="J14" s="22">
        <f t="shared" si="2"/>
        <v>425040</v>
      </c>
      <c r="K14" s="27">
        <f t="shared" si="3"/>
        <v>425040</v>
      </c>
    </row>
    <row r="15" spans="1:11" ht="15" customHeight="1">
      <c r="A15" s="28"/>
      <c r="B15" s="26" t="s">
        <v>24</v>
      </c>
      <c r="C15" s="27">
        <v>0</v>
      </c>
      <c r="D15" s="27">
        <f>D38</f>
        <v>328500</v>
      </c>
      <c r="E15" s="27">
        <f t="shared" si="0"/>
        <v>328500</v>
      </c>
      <c r="F15" s="27">
        <f aca="true" t="shared" si="4" ref="F15:G18">F38</f>
        <v>0</v>
      </c>
      <c r="G15" s="27">
        <f t="shared" si="4"/>
        <v>0</v>
      </c>
      <c r="H15" s="27">
        <f t="shared" si="1"/>
        <v>0</v>
      </c>
      <c r="I15" s="22">
        <f t="shared" si="2"/>
        <v>0</v>
      </c>
      <c r="J15" s="22">
        <f t="shared" si="2"/>
        <v>328500</v>
      </c>
      <c r="K15" s="27">
        <f t="shared" si="3"/>
        <v>328500</v>
      </c>
    </row>
    <row r="16" spans="1:11" ht="15" customHeight="1">
      <c r="A16" s="28"/>
      <c r="B16" s="26" t="s">
        <v>25</v>
      </c>
      <c r="C16" s="27">
        <v>0</v>
      </c>
      <c r="D16" s="27">
        <f>D39</f>
        <v>29000</v>
      </c>
      <c r="E16" s="27">
        <f t="shared" si="0"/>
        <v>29000</v>
      </c>
      <c r="F16" s="27">
        <f t="shared" si="4"/>
        <v>0</v>
      </c>
      <c r="G16" s="27">
        <f t="shared" si="4"/>
        <v>0</v>
      </c>
      <c r="H16" s="27">
        <f t="shared" si="1"/>
        <v>0</v>
      </c>
      <c r="I16" s="22">
        <f t="shared" si="2"/>
        <v>0</v>
      </c>
      <c r="J16" s="22">
        <f t="shared" si="2"/>
        <v>29000</v>
      </c>
      <c r="K16" s="27">
        <f t="shared" si="3"/>
        <v>29000</v>
      </c>
    </row>
    <row r="17" spans="1:11" ht="15" customHeight="1">
      <c r="A17" s="28"/>
      <c r="B17" s="26" t="s">
        <v>26</v>
      </c>
      <c r="C17" s="27">
        <v>0</v>
      </c>
      <c r="D17" s="27">
        <f>D40</f>
        <v>59000</v>
      </c>
      <c r="E17" s="27">
        <f t="shared" si="0"/>
        <v>59000</v>
      </c>
      <c r="F17" s="27">
        <f t="shared" si="4"/>
        <v>0</v>
      </c>
      <c r="G17" s="27">
        <f t="shared" si="4"/>
        <v>0</v>
      </c>
      <c r="H17" s="27">
        <f t="shared" si="1"/>
        <v>0</v>
      </c>
      <c r="I17" s="22">
        <f t="shared" si="2"/>
        <v>0</v>
      </c>
      <c r="J17" s="22">
        <f t="shared" si="2"/>
        <v>59000</v>
      </c>
      <c r="K17" s="27">
        <f t="shared" si="3"/>
        <v>59000</v>
      </c>
    </row>
    <row r="18" spans="1:11" ht="15" customHeight="1">
      <c r="A18" s="28"/>
      <c r="B18" s="25" t="s">
        <v>27</v>
      </c>
      <c r="C18" s="27">
        <v>0</v>
      </c>
      <c r="D18" s="27">
        <f>D41</f>
        <v>8540</v>
      </c>
      <c r="E18" s="29">
        <f t="shared" si="0"/>
        <v>8540</v>
      </c>
      <c r="F18" s="27">
        <f t="shared" si="4"/>
        <v>0</v>
      </c>
      <c r="G18" s="27">
        <f t="shared" si="4"/>
        <v>0</v>
      </c>
      <c r="H18" s="29">
        <f t="shared" si="1"/>
        <v>0</v>
      </c>
      <c r="I18" s="22">
        <f t="shared" si="2"/>
        <v>0</v>
      </c>
      <c r="J18" s="22">
        <f t="shared" si="2"/>
        <v>8540</v>
      </c>
      <c r="K18" s="29">
        <f t="shared" si="3"/>
        <v>8540</v>
      </c>
    </row>
    <row r="19" spans="1:11" ht="15" customHeight="1">
      <c r="A19" s="28"/>
      <c r="B19" s="26"/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5" customHeight="1">
      <c r="A20" s="25"/>
      <c r="B20" s="30" t="s">
        <v>28</v>
      </c>
      <c r="C20" s="27">
        <f>SUM(C21:C36)</f>
        <v>15688081</v>
      </c>
      <c r="D20" s="27">
        <f>SUM(D21:D36)</f>
        <v>100000</v>
      </c>
      <c r="E20" s="27">
        <f aca="true" t="shared" si="5" ref="E20:E36">SUM(C20:D20)</f>
        <v>15788081</v>
      </c>
      <c r="F20" s="27">
        <f>SUM(F21:F36)</f>
        <v>-185000</v>
      </c>
      <c r="G20" s="27">
        <f>SUM(G21:G36)</f>
        <v>0</v>
      </c>
      <c r="H20" s="27">
        <f aca="true" t="shared" si="6" ref="H20:H36">SUM(F20:G20)</f>
        <v>-185000</v>
      </c>
      <c r="I20" s="27">
        <f>SUM(I21:I36)</f>
        <v>15503081</v>
      </c>
      <c r="J20" s="27">
        <f>SUM(J21:J36)</f>
        <v>100000</v>
      </c>
      <c r="K20" s="27">
        <f aca="true" t="shared" si="7" ref="K20:K36">SUM(I20:J20)</f>
        <v>15603081</v>
      </c>
    </row>
    <row r="21" spans="1:11" ht="15" customHeight="1">
      <c r="A21" s="28"/>
      <c r="B21" s="30" t="s">
        <v>29</v>
      </c>
      <c r="C21" s="27">
        <f aca="true" t="shared" si="8" ref="C21:C36">SUMIF($B$37:$B$116,$B21,C$37:C$116)</f>
        <v>20000</v>
      </c>
      <c r="D21" s="27">
        <v>0</v>
      </c>
      <c r="E21" s="27">
        <f t="shared" si="5"/>
        <v>20000</v>
      </c>
      <c r="F21" s="24">
        <f aca="true" t="shared" si="9" ref="F21:F36">SUMIF($B$37:$B$116,$B21,F$37:F$116)</f>
        <v>0</v>
      </c>
      <c r="G21" s="27">
        <v>0</v>
      </c>
      <c r="H21" s="27">
        <f t="shared" si="6"/>
        <v>0</v>
      </c>
      <c r="I21" s="22">
        <f aca="true" t="shared" si="10" ref="I21:I36">C21+F21</f>
        <v>20000</v>
      </c>
      <c r="J21" s="22">
        <f aca="true" t="shared" si="11" ref="J21:J36">D21+G21</f>
        <v>0</v>
      </c>
      <c r="K21" s="27">
        <f t="shared" si="7"/>
        <v>20000</v>
      </c>
    </row>
    <row r="22" spans="1:11" ht="15" customHeight="1">
      <c r="A22" s="28"/>
      <c r="B22" s="30" t="s">
        <v>30</v>
      </c>
      <c r="C22" s="27">
        <f t="shared" si="8"/>
        <v>8461258</v>
      </c>
      <c r="D22" s="27">
        <v>0</v>
      </c>
      <c r="E22" s="27">
        <f t="shared" si="5"/>
        <v>8461258</v>
      </c>
      <c r="F22" s="24">
        <f t="shared" si="9"/>
        <v>0</v>
      </c>
      <c r="G22" s="27">
        <v>0</v>
      </c>
      <c r="H22" s="27">
        <f t="shared" si="6"/>
        <v>0</v>
      </c>
      <c r="I22" s="22">
        <f t="shared" si="10"/>
        <v>8461258</v>
      </c>
      <c r="J22" s="22">
        <f t="shared" si="11"/>
        <v>0</v>
      </c>
      <c r="K22" s="27">
        <f t="shared" si="7"/>
        <v>8461258</v>
      </c>
    </row>
    <row r="23" spans="1:11" ht="15" customHeight="1">
      <c r="A23" s="28"/>
      <c r="B23" s="30" t="s">
        <v>31</v>
      </c>
      <c r="C23" s="27">
        <f t="shared" si="8"/>
        <v>717298</v>
      </c>
      <c r="D23" s="27">
        <v>0</v>
      </c>
      <c r="E23" s="27">
        <f t="shared" si="5"/>
        <v>717298</v>
      </c>
      <c r="F23" s="24">
        <f t="shared" si="9"/>
        <v>0</v>
      </c>
      <c r="G23" s="27">
        <v>0</v>
      </c>
      <c r="H23" s="27">
        <f t="shared" si="6"/>
        <v>0</v>
      </c>
      <c r="I23" s="22">
        <f t="shared" si="10"/>
        <v>717298</v>
      </c>
      <c r="J23" s="22">
        <f t="shared" si="11"/>
        <v>0</v>
      </c>
      <c r="K23" s="27">
        <f t="shared" si="7"/>
        <v>717298</v>
      </c>
    </row>
    <row r="24" spans="1:11" ht="15" customHeight="1">
      <c r="A24" s="28"/>
      <c r="B24" s="30" t="s">
        <v>32</v>
      </c>
      <c r="C24" s="27">
        <f t="shared" si="8"/>
        <v>1483188</v>
      </c>
      <c r="D24" s="27">
        <v>0</v>
      </c>
      <c r="E24" s="27">
        <f t="shared" si="5"/>
        <v>1483188</v>
      </c>
      <c r="F24" s="24">
        <f t="shared" si="9"/>
        <v>0</v>
      </c>
      <c r="G24" s="27">
        <v>0</v>
      </c>
      <c r="H24" s="27">
        <f t="shared" si="6"/>
        <v>0</v>
      </c>
      <c r="I24" s="22">
        <f t="shared" si="10"/>
        <v>1483188</v>
      </c>
      <c r="J24" s="22">
        <f t="shared" si="11"/>
        <v>0</v>
      </c>
      <c r="K24" s="27">
        <f t="shared" si="7"/>
        <v>1483188</v>
      </c>
    </row>
    <row r="25" spans="1:11" ht="15" customHeight="1">
      <c r="A25" s="28"/>
      <c r="B25" s="30" t="s">
        <v>33</v>
      </c>
      <c r="C25" s="27">
        <f t="shared" si="8"/>
        <v>225119</v>
      </c>
      <c r="D25" s="27">
        <v>0</v>
      </c>
      <c r="E25" s="27">
        <f t="shared" si="5"/>
        <v>225119</v>
      </c>
      <c r="F25" s="24">
        <f t="shared" si="9"/>
        <v>0</v>
      </c>
      <c r="G25" s="27">
        <v>0</v>
      </c>
      <c r="H25" s="27">
        <f t="shared" si="6"/>
        <v>0</v>
      </c>
      <c r="I25" s="22">
        <f t="shared" si="10"/>
        <v>225119</v>
      </c>
      <c r="J25" s="22">
        <f t="shared" si="11"/>
        <v>0</v>
      </c>
      <c r="K25" s="27">
        <f t="shared" si="7"/>
        <v>225119</v>
      </c>
    </row>
    <row r="26" spans="1:11" ht="15" customHeight="1">
      <c r="A26" s="28"/>
      <c r="B26" s="30" t="s">
        <v>34</v>
      </c>
      <c r="C26" s="27">
        <f t="shared" si="8"/>
        <v>229853</v>
      </c>
      <c r="D26" s="27">
        <v>0</v>
      </c>
      <c r="E26" s="27">
        <f t="shared" si="5"/>
        <v>229853</v>
      </c>
      <c r="F26" s="24">
        <f t="shared" si="9"/>
        <v>0</v>
      </c>
      <c r="G26" s="27">
        <v>0</v>
      </c>
      <c r="H26" s="27">
        <f t="shared" si="6"/>
        <v>0</v>
      </c>
      <c r="I26" s="22">
        <f t="shared" si="10"/>
        <v>229853</v>
      </c>
      <c r="J26" s="22">
        <f t="shared" si="11"/>
        <v>0</v>
      </c>
      <c r="K26" s="27">
        <f t="shared" si="7"/>
        <v>229853</v>
      </c>
    </row>
    <row r="27" spans="1:11" ht="15" customHeight="1">
      <c r="A27" s="28"/>
      <c r="B27" s="30" t="s">
        <v>35</v>
      </c>
      <c r="C27" s="27">
        <f t="shared" si="8"/>
        <v>652000</v>
      </c>
      <c r="D27" s="27">
        <v>0</v>
      </c>
      <c r="E27" s="27">
        <f t="shared" si="5"/>
        <v>652000</v>
      </c>
      <c r="F27" s="24">
        <f t="shared" si="9"/>
        <v>-5000</v>
      </c>
      <c r="G27" s="27">
        <v>0</v>
      </c>
      <c r="H27" s="27">
        <f t="shared" si="6"/>
        <v>-5000</v>
      </c>
      <c r="I27" s="22">
        <f t="shared" si="10"/>
        <v>647000</v>
      </c>
      <c r="J27" s="22">
        <f t="shared" si="11"/>
        <v>0</v>
      </c>
      <c r="K27" s="27">
        <f t="shared" si="7"/>
        <v>647000</v>
      </c>
    </row>
    <row r="28" spans="1:11" ht="15" customHeight="1">
      <c r="A28" s="28"/>
      <c r="B28" s="30" t="s">
        <v>36</v>
      </c>
      <c r="C28" s="27">
        <f t="shared" si="8"/>
        <v>40000</v>
      </c>
      <c r="D28" s="27">
        <v>0</v>
      </c>
      <c r="E28" s="27">
        <f t="shared" si="5"/>
        <v>40000</v>
      </c>
      <c r="F28" s="24">
        <f t="shared" si="9"/>
        <v>0</v>
      </c>
      <c r="G28" s="27">
        <v>0</v>
      </c>
      <c r="H28" s="27">
        <f t="shared" si="6"/>
        <v>0</v>
      </c>
      <c r="I28" s="22">
        <f t="shared" si="10"/>
        <v>40000</v>
      </c>
      <c r="J28" s="22">
        <f t="shared" si="11"/>
        <v>0</v>
      </c>
      <c r="K28" s="27">
        <f t="shared" si="7"/>
        <v>40000</v>
      </c>
    </row>
    <row r="29" spans="1:11" ht="15" customHeight="1">
      <c r="A29" s="28"/>
      <c r="B29" s="31" t="s">
        <v>37</v>
      </c>
      <c r="C29" s="27">
        <f t="shared" si="8"/>
        <v>175000</v>
      </c>
      <c r="D29" s="29">
        <v>0</v>
      </c>
      <c r="E29" s="29">
        <f t="shared" si="5"/>
        <v>175000</v>
      </c>
      <c r="F29" s="24">
        <f t="shared" si="9"/>
        <v>0</v>
      </c>
      <c r="G29" s="29">
        <v>0</v>
      </c>
      <c r="H29" s="29">
        <f t="shared" si="6"/>
        <v>0</v>
      </c>
      <c r="I29" s="22">
        <f t="shared" si="10"/>
        <v>175000</v>
      </c>
      <c r="J29" s="22">
        <f t="shared" si="11"/>
        <v>0</v>
      </c>
      <c r="K29" s="29">
        <f t="shared" si="7"/>
        <v>175000</v>
      </c>
    </row>
    <row r="30" spans="1:11" ht="15" customHeight="1">
      <c r="A30" s="32"/>
      <c r="B30" s="30" t="s">
        <v>38</v>
      </c>
      <c r="C30" s="27">
        <f t="shared" si="8"/>
        <v>300000</v>
      </c>
      <c r="D30" s="27">
        <v>0</v>
      </c>
      <c r="E30" s="27">
        <f t="shared" si="5"/>
        <v>300000</v>
      </c>
      <c r="F30" s="24">
        <f t="shared" si="9"/>
        <v>-155000</v>
      </c>
      <c r="G30" s="27">
        <v>0</v>
      </c>
      <c r="H30" s="27">
        <f t="shared" si="6"/>
        <v>-155000</v>
      </c>
      <c r="I30" s="22">
        <f t="shared" si="10"/>
        <v>145000</v>
      </c>
      <c r="J30" s="22">
        <f t="shared" si="11"/>
        <v>0</v>
      </c>
      <c r="K30" s="27">
        <f t="shared" si="7"/>
        <v>145000</v>
      </c>
    </row>
    <row r="31" spans="1:11" ht="15" customHeight="1">
      <c r="A31" s="32"/>
      <c r="B31" s="26" t="s">
        <v>39</v>
      </c>
      <c r="C31" s="27">
        <f t="shared" si="8"/>
        <v>1635205</v>
      </c>
      <c r="D31" s="27">
        <v>0</v>
      </c>
      <c r="E31" s="27">
        <f t="shared" si="5"/>
        <v>1635205</v>
      </c>
      <c r="F31" s="24">
        <f t="shared" si="9"/>
        <v>-65000</v>
      </c>
      <c r="G31" s="27">
        <v>0</v>
      </c>
      <c r="H31" s="27">
        <f t="shared" si="6"/>
        <v>-65000</v>
      </c>
      <c r="I31" s="22">
        <f t="shared" si="10"/>
        <v>1570205</v>
      </c>
      <c r="J31" s="22">
        <f t="shared" si="11"/>
        <v>0</v>
      </c>
      <c r="K31" s="27">
        <f t="shared" si="7"/>
        <v>1570205</v>
      </c>
    </row>
    <row r="32" spans="1:11" ht="15" customHeight="1">
      <c r="A32" s="32"/>
      <c r="B32" s="26" t="s">
        <v>40</v>
      </c>
      <c r="C32" s="27">
        <f t="shared" si="8"/>
        <v>139160</v>
      </c>
      <c r="D32" s="27">
        <v>0</v>
      </c>
      <c r="E32" s="27">
        <f t="shared" si="5"/>
        <v>139160</v>
      </c>
      <c r="F32" s="24">
        <f t="shared" si="9"/>
        <v>-10000</v>
      </c>
      <c r="G32" s="27">
        <v>0</v>
      </c>
      <c r="H32" s="27">
        <f t="shared" si="6"/>
        <v>-10000</v>
      </c>
      <c r="I32" s="22">
        <f t="shared" si="10"/>
        <v>129160</v>
      </c>
      <c r="J32" s="22">
        <f t="shared" si="11"/>
        <v>0</v>
      </c>
      <c r="K32" s="27">
        <f t="shared" si="7"/>
        <v>129160</v>
      </c>
    </row>
    <row r="33" spans="1:11" s="34" customFormat="1" ht="15" customHeight="1">
      <c r="A33" s="33"/>
      <c r="B33" s="26" t="s">
        <v>41</v>
      </c>
      <c r="C33" s="27">
        <f t="shared" si="8"/>
        <v>100000</v>
      </c>
      <c r="D33" s="27">
        <v>0</v>
      </c>
      <c r="E33" s="27">
        <f t="shared" si="5"/>
        <v>100000</v>
      </c>
      <c r="F33" s="24">
        <f t="shared" si="9"/>
        <v>0</v>
      </c>
      <c r="G33" s="27">
        <v>0</v>
      </c>
      <c r="H33" s="27">
        <f t="shared" si="6"/>
        <v>0</v>
      </c>
      <c r="I33" s="22">
        <f t="shared" si="10"/>
        <v>100000</v>
      </c>
      <c r="J33" s="22">
        <f t="shared" si="11"/>
        <v>0</v>
      </c>
      <c r="K33" s="27">
        <f t="shared" si="7"/>
        <v>100000</v>
      </c>
    </row>
    <row r="34" spans="1:11" ht="15" customHeight="1">
      <c r="A34" s="32"/>
      <c r="B34" s="35" t="s">
        <v>42</v>
      </c>
      <c r="C34" s="36">
        <f t="shared" si="8"/>
        <v>10000</v>
      </c>
      <c r="D34" s="36">
        <v>0</v>
      </c>
      <c r="E34" s="36">
        <f t="shared" si="5"/>
        <v>10000</v>
      </c>
      <c r="F34" s="37">
        <f t="shared" si="9"/>
        <v>0</v>
      </c>
      <c r="G34" s="36">
        <v>0</v>
      </c>
      <c r="H34" s="36">
        <f t="shared" si="6"/>
        <v>0</v>
      </c>
      <c r="I34" s="38">
        <f t="shared" si="10"/>
        <v>10000</v>
      </c>
      <c r="J34" s="38">
        <f t="shared" si="11"/>
        <v>0</v>
      </c>
      <c r="K34" s="36">
        <f t="shared" si="7"/>
        <v>10000</v>
      </c>
    </row>
    <row r="35" spans="1:11" ht="15" customHeight="1">
      <c r="A35" s="32"/>
      <c r="B35" s="26" t="s">
        <v>43</v>
      </c>
      <c r="C35" s="27">
        <f t="shared" si="8"/>
        <v>1000000</v>
      </c>
      <c r="D35" s="27">
        <v>0</v>
      </c>
      <c r="E35" s="27">
        <f t="shared" si="5"/>
        <v>1000000</v>
      </c>
      <c r="F35" s="24">
        <f t="shared" si="9"/>
        <v>-100000</v>
      </c>
      <c r="G35" s="27">
        <v>0</v>
      </c>
      <c r="H35" s="27">
        <f t="shared" si="6"/>
        <v>-100000</v>
      </c>
      <c r="I35" s="22">
        <f t="shared" si="10"/>
        <v>900000</v>
      </c>
      <c r="J35" s="22">
        <f t="shared" si="11"/>
        <v>0</v>
      </c>
      <c r="K35" s="27">
        <f t="shared" si="7"/>
        <v>900000</v>
      </c>
    </row>
    <row r="36" spans="1:11" ht="15" customHeight="1">
      <c r="A36" s="32"/>
      <c r="B36" s="26" t="s">
        <v>44</v>
      </c>
      <c r="C36" s="27">
        <f t="shared" si="8"/>
        <v>500000</v>
      </c>
      <c r="D36" s="27">
        <f>SUMIF($B$37:$B$116,$B36,D$37:D$116)</f>
        <v>100000</v>
      </c>
      <c r="E36" s="27">
        <f t="shared" si="5"/>
        <v>600000</v>
      </c>
      <c r="F36" s="24">
        <f t="shared" si="9"/>
        <v>150000</v>
      </c>
      <c r="G36" s="27">
        <f>SUMIF($B$37:$B$116,$B36,G$37:G$116)</f>
        <v>0</v>
      </c>
      <c r="H36" s="27">
        <f t="shared" si="6"/>
        <v>150000</v>
      </c>
      <c r="I36" s="22">
        <f t="shared" si="10"/>
        <v>650000</v>
      </c>
      <c r="J36" s="22">
        <f t="shared" si="11"/>
        <v>100000</v>
      </c>
      <c r="K36" s="27">
        <f t="shared" si="7"/>
        <v>750000</v>
      </c>
    </row>
    <row r="37" spans="1:11" ht="15" customHeight="1">
      <c r="A37" s="39"/>
      <c r="B37" s="39" t="s">
        <v>45</v>
      </c>
      <c r="C37" s="40"/>
      <c r="D37" s="40"/>
      <c r="E37" s="40"/>
      <c r="F37" s="40"/>
      <c r="G37" s="40"/>
      <c r="H37" s="40"/>
      <c r="I37" s="40"/>
      <c r="J37" s="40"/>
      <c r="K37" s="40"/>
    </row>
    <row r="38" spans="1:11" ht="15" customHeight="1">
      <c r="A38" s="41"/>
      <c r="B38" s="41" t="s">
        <v>46</v>
      </c>
      <c r="C38" s="42">
        <v>8461258</v>
      </c>
      <c r="D38" s="42">
        <v>328500</v>
      </c>
      <c r="E38" s="42">
        <f>SUM(C38:D38)</f>
        <v>8789758</v>
      </c>
      <c r="F38" s="42">
        <v>0</v>
      </c>
      <c r="G38" s="42">
        <v>0</v>
      </c>
      <c r="H38" s="42">
        <f>SUM(F38:G38)</f>
        <v>0</v>
      </c>
      <c r="I38" s="42">
        <f aca="true" t="shared" si="12" ref="I38:J41">C38+F38</f>
        <v>8461258</v>
      </c>
      <c r="J38" s="42">
        <f t="shared" si="12"/>
        <v>328500</v>
      </c>
      <c r="K38" s="42">
        <f>SUM(I38:J38)</f>
        <v>8789758</v>
      </c>
    </row>
    <row r="39" spans="1:11" ht="15" customHeight="1">
      <c r="A39" s="41"/>
      <c r="B39" s="41" t="s">
        <v>47</v>
      </c>
      <c r="C39" s="42">
        <v>717298</v>
      </c>
      <c r="D39" s="42">
        <v>29000</v>
      </c>
      <c r="E39" s="42">
        <f>SUM(C39:D39)</f>
        <v>746298</v>
      </c>
      <c r="F39" s="42">
        <v>0</v>
      </c>
      <c r="G39" s="42">
        <v>0</v>
      </c>
      <c r="H39" s="42">
        <f>SUM(F39:G39)</f>
        <v>0</v>
      </c>
      <c r="I39" s="42">
        <f t="shared" si="12"/>
        <v>717298</v>
      </c>
      <c r="J39" s="42">
        <f t="shared" si="12"/>
        <v>29000</v>
      </c>
      <c r="K39" s="42">
        <f>SUM(I39:J39)</f>
        <v>746298</v>
      </c>
    </row>
    <row r="40" spans="1:11" ht="15" customHeight="1">
      <c r="A40" s="41"/>
      <c r="B40" s="41" t="s">
        <v>48</v>
      </c>
      <c r="C40" s="42">
        <v>1483188</v>
      </c>
      <c r="D40" s="42">
        <v>59000</v>
      </c>
      <c r="E40" s="42">
        <f>SUM(C40:D40)</f>
        <v>1542188</v>
      </c>
      <c r="F40" s="42">
        <v>0</v>
      </c>
      <c r="G40" s="42">
        <v>0</v>
      </c>
      <c r="H40" s="42">
        <f>SUM(F40:G40)</f>
        <v>0</v>
      </c>
      <c r="I40" s="42">
        <f t="shared" si="12"/>
        <v>1483188</v>
      </c>
      <c r="J40" s="42">
        <f t="shared" si="12"/>
        <v>59000</v>
      </c>
      <c r="K40" s="42">
        <f>SUM(I40:J40)</f>
        <v>1542188</v>
      </c>
    </row>
    <row r="41" spans="1:11" ht="15" customHeight="1">
      <c r="A41" s="43"/>
      <c r="B41" s="43" t="s">
        <v>49</v>
      </c>
      <c r="C41" s="44">
        <v>225119</v>
      </c>
      <c r="D41" s="44">
        <v>8540</v>
      </c>
      <c r="E41" s="44">
        <f>SUM(C41:D41)</f>
        <v>233659</v>
      </c>
      <c r="F41" s="44">
        <v>0</v>
      </c>
      <c r="G41" s="44">
        <v>0</v>
      </c>
      <c r="H41" s="44">
        <f>SUM(F41:G41)</f>
        <v>0</v>
      </c>
      <c r="I41" s="44">
        <f t="shared" si="12"/>
        <v>225119</v>
      </c>
      <c r="J41" s="44">
        <f t="shared" si="12"/>
        <v>8540</v>
      </c>
      <c r="K41" s="44">
        <f>SUM(I41:J41)</f>
        <v>233659</v>
      </c>
    </row>
    <row r="42" spans="1:11" ht="15" customHeight="1">
      <c r="A42" s="39"/>
      <c r="B42" s="39" t="s">
        <v>50</v>
      </c>
      <c r="C42" s="40"/>
      <c r="D42" s="40"/>
      <c r="E42" s="40"/>
      <c r="F42" s="40"/>
      <c r="G42" s="40"/>
      <c r="H42" s="40"/>
      <c r="I42" s="40"/>
      <c r="J42" s="40"/>
      <c r="K42" s="40"/>
    </row>
    <row r="43" spans="1:11" ht="15" customHeight="1">
      <c r="A43" s="43"/>
      <c r="B43" s="43" t="s">
        <v>51</v>
      </c>
      <c r="C43" s="44">
        <v>229853</v>
      </c>
      <c r="D43" s="44"/>
      <c r="E43" s="44">
        <f>SUM(C43:D43)</f>
        <v>229853</v>
      </c>
      <c r="F43" s="44">
        <v>0</v>
      </c>
      <c r="G43" s="44"/>
      <c r="H43" s="44">
        <f>SUM(F43:G43)</f>
        <v>0</v>
      </c>
      <c r="I43" s="44">
        <f>C43+F43</f>
        <v>229853</v>
      </c>
      <c r="J43" s="44">
        <f>D43+G43</f>
        <v>0</v>
      </c>
      <c r="K43" s="44">
        <f>SUM(I43:J43)</f>
        <v>229853</v>
      </c>
    </row>
    <row r="44" spans="1:11" ht="15" customHeight="1">
      <c r="A44" s="39"/>
      <c r="B44" s="39" t="s">
        <v>52</v>
      </c>
      <c r="C44" s="40"/>
      <c r="D44" s="40"/>
      <c r="E44" s="40"/>
      <c r="F44" s="40"/>
      <c r="G44" s="40"/>
      <c r="H44" s="40"/>
      <c r="I44" s="40"/>
      <c r="J44" s="40"/>
      <c r="K44" s="40"/>
    </row>
    <row r="45" spans="1:11" ht="15" customHeight="1">
      <c r="A45" s="43"/>
      <c r="B45" s="43" t="s">
        <v>53</v>
      </c>
      <c r="C45" s="44">
        <v>90000</v>
      </c>
      <c r="D45" s="44"/>
      <c r="E45" s="44">
        <f>SUM(C45:D45)</f>
        <v>90000</v>
      </c>
      <c r="F45" s="44">
        <v>0</v>
      </c>
      <c r="G45" s="44"/>
      <c r="H45" s="44">
        <f>SUM(F45:G45)</f>
        <v>0</v>
      </c>
      <c r="I45" s="44">
        <f>C45+F45</f>
        <v>90000</v>
      </c>
      <c r="J45" s="44">
        <f>D45+G45</f>
        <v>0</v>
      </c>
      <c r="K45" s="44">
        <f>SUM(I45:J45)</f>
        <v>90000</v>
      </c>
    </row>
    <row r="46" spans="1:11" ht="15" customHeight="1">
      <c r="A46" s="39"/>
      <c r="B46" s="39" t="s">
        <v>54</v>
      </c>
      <c r="C46" s="40"/>
      <c r="D46" s="40"/>
      <c r="E46" s="40"/>
      <c r="F46" s="40"/>
      <c r="G46" s="40"/>
      <c r="H46" s="40"/>
      <c r="I46" s="40"/>
      <c r="J46" s="40"/>
      <c r="K46" s="40"/>
    </row>
    <row r="47" spans="1:11" ht="15" customHeight="1">
      <c r="A47" s="43"/>
      <c r="B47" s="43" t="s">
        <v>55</v>
      </c>
      <c r="C47" s="44">
        <v>244000</v>
      </c>
      <c r="D47" s="44"/>
      <c r="E47" s="44">
        <f>SUM(C47:D47)</f>
        <v>244000</v>
      </c>
      <c r="F47" s="44">
        <v>-60000</v>
      </c>
      <c r="G47" s="44"/>
      <c r="H47" s="44">
        <f>SUM(F47:G47)</f>
        <v>-60000</v>
      </c>
      <c r="I47" s="44">
        <f>C47+F47</f>
        <v>184000</v>
      </c>
      <c r="J47" s="44">
        <f>D47+G47</f>
        <v>0</v>
      </c>
      <c r="K47" s="44">
        <f>SUM(I47:J47)</f>
        <v>184000</v>
      </c>
    </row>
    <row r="48" spans="1:11" ht="15" customHeight="1">
      <c r="A48" s="39"/>
      <c r="B48" s="39" t="s">
        <v>56</v>
      </c>
      <c r="C48" s="40"/>
      <c r="D48" s="40"/>
      <c r="E48" s="40"/>
      <c r="F48" s="40"/>
      <c r="G48" s="40"/>
      <c r="H48" s="40"/>
      <c r="I48" s="40"/>
      <c r="J48" s="40"/>
      <c r="K48" s="40"/>
    </row>
    <row r="49" spans="1:11" ht="15" customHeight="1">
      <c r="A49" s="43"/>
      <c r="B49" s="43" t="s">
        <v>57</v>
      </c>
      <c r="C49" s="44">
        <v>11205</v>
      </c>
      <c r="D49" s="44"/>
      <c r="E49" s="44">
        <f>SUM(C49:D49)</f>
        <v>11205</v>
      </c>
      <c r="F49" s="44">
        <v>0</v>
      </c>
      <c r="G49" s="44"/>
      <c r="H49" s="44">
        <f>SUM(F49:G49)</f>
        <v>0</v>
      </c>
      <c r="I49" s="44">
        <f>C49+F49</f>
        <v>11205</v>
      </c>
      <c r="J49" s="44">
        <f>D49+G49</f>
        <v>0</v>
      </c>
      <c r="K49" s="44">
        <f>SUM(I49:J49)</f>
        <v>11205</v>
      </c>
    </row>
    <row r="50" spans="1:11" ht="15" customHeight="1">
      <c r="A50" s="41"/>
      <c r="B50" s="41" t="s">
        <v>58</v>
      </c>
      <c r="C50" s="42"/>
      <c r="D50" s="42"/>
      <c r="E50" s="42"/>
      <c r="F50" s="42"/>
      <c r="G50" s="42"/>
      <c r="H50" s="42"/>
      <c r="I50" s="42"/>
      <c r="J50" s="42"/>
      <c r="K50" s="42"/>
    </row>
    <row r="51" spans="1:11" ht="15" customHeight="1">
      <c r="A51" s="41"/>
      <c r="B51" s="41" t="s">
        <v>59</v>
      </c>
      <c r="C51" s="45">
        <v>15000</v>
      </c>
      <c r="D51" s="45"/>
      <c r="E51" s="44">
        <f>SUM(C51:D51)</f>
        <v>15000</v>
      </c>
      <c r="F51" s="46">
        <v>115000</v>
      </c>
      <c r="G51" s="45"/>
      <c r="H51" s="44">
        <f>SUM(F51:G51)</f>
        <v>115000</v>
      </c>
      <c r="I51" s="45">
        <f>C51+F51</f>
        <v>130000</v>
      </c>
      <c r="J51" s="44">
        <f>D51+G51</f>
        <v>0</v>
      </c>
      <c r="K51" s="44">
        <f>SUM(I51:J51)</f>
        <v>130000</v>
      </c>
    </row>
    <row r="52" spans="1:11" ht="15" customHeight="1">
      <c r="A52" s="39"/>
      <c r="B52" s="39" t="s">
        <v>60</v>
      </c>
      <c r="C52" s="40"/>
      <c r="D52" s="40"/>
      <c r="E52" s="40"/>
      <c r="F52" s="40"/>
      <c r="G52" s="40"/>
      <c r="H52" s="40"/>
      <c r="I52" s="40"/>
      <c r="J52" s="40"/>
      <c r="K52" s="40"/>
    </row>
    <row r="53" spans="1:11" ht="15" customHeight="1">
      <c r="A53" s="43"/>
      <c r="B53" s="43" t="s">
        <v>61</v>
      </c>
      <c r="C53" s="44">
        <v>79160</v>
      </c>
      <c r="D53" s="44"/>
      <c r="E53" s="44">
        <f>SUM(C53:D53)</f>
        <v>79160</v>
      </c>
      <c r="F53" s="44">
        <v>-10000</v>
      </c>
      <c r="G53" s="44"/>
      <c r="H53" s="44">
        <f>SUM(F53:G53)</f>
        <v>-10000</v>
      </c>
      <c r="I53" s="44">
        <f>C53+F53</f>
        <v>69160</v>
      </c>
      <c r="J53" s="44">
        <f>D53+G53</f>
        <v>0</v>
      </c>
      <c r="K53" s="44">
        <f>SUM(I53:J53)</f>
        <v>69160</v>
      </c>
    </row>
    <row r="54" spans="1:11" ht="15" customHeight="1">
      <c r="A54" s="39"/>
      <c r="B54" s="39" t="s">
        <v>62</v>
      </c>
      <c r="C54" s="40"/>
      <c r="D54" s="40"/>
      <c r="E54" s="40"/>
      <c r="F54" s="40"/>
      <c r="G54" s="40"/>
      <c r="H54" s="40"/>
      <c r="I54" s="40"/>
      <c r="J54" s="40"/>
      <c r="K54" s="40"/>
    </row>
    <row r="55" spans="1:11" ht="15" customHeight="1">
      <c r="A55" s="41"/>
      <c r="B55" s="41" t="s">
        <v>63</v>
      </c>
      <c r="C55" s="42">
        <v>175000</v>
      </c>
      <c r="D55" s="42">
        <v>0</v>
      </c>
      <c r="E55" s="42">
        <f>SUM(C55:D55)</f>
        <v>175000</v>
      </c>
      <c r="F55" s="42">
        <v>0</v>
      </c>
      <c r="G55" s="42">
        <v>0</v>
      </c>
      <c r="H55" s="42">
        <f>SUM(F55:G55)</f>
        <v>0</v>
      </c>
      <c r="I55" s="42">
        <f>C55+F55</f>
        <v>175000</v>
      </c>
      <c r="J55" s="42">
        <f>D55+G55</f>
        <v>0</v>
      </c>
      <c r="K55" s="42">
        <f>SUM(I55:J55)</f>
        <v>175000</v>
      </c>
    </row>
    <row r="56" spans="1:11" ht="15" customHeight="1">
      <c r="A56" s="43"/>
      <c r="B56" s="43" t="s">
        <v>64</v>
      </c>
      <c r="C56" s="42">
        <v>160000</v>
      </c>
      <c r="D56" s="42">
        <v>0</v>
      </c>
      <c r="E56" s="44">
        <f>SUM(C56:D56)</f>
        <v>160000</v>
      </c>
      <c r="F56" s="42">
        <v>0</v>
      </c>
      <c r="G56" s="42">
        <v>0</v>
      </c>
      <c r="H56" s="44">
        <f>SUM(F56:G56)</f>
        <v>0</v>
      </c>
      <c r="I56" s="44">
        <f>C56+F56</f>
        <v>160000</v>
      </c>
      <c r="J56" s="44">
        <f>D56+G56</f>
        <v>0</v>
      </c>
      <c r="K56" s="44">
        <f>SUM(I56:J56)</f>
        <v>160000</v>
      </c>
    </row>
    <row r="57" spans="1:11" ht="15" customHeight="1">
      <c r="A57" s="39"/>
      <c r="B57" s="39" t="s">
        <v>65</v>
      </c>
      <c r="C57" s="40"/>
      <c r="D57" s="40"/>
      <c r="E57" s="40"/>
      <c r="F57" s="40"/>
      <c r="G57" s="40"/>
      <c r="H57" s="40"/>
      <c r="I57" s="40"/>
      <c r="J57" s="40"/>
      <c r="K57" s="40"/>
    </row>
    <row r="58" spans="1:11" ht="15" customHeight="1">
      <c r="A58" s="43"/>
      <c r="B58" s="43" t="s">
        <v>66</v>
      </c>
      <c r="C58" s="44">
        <v>160000</v>
      </c>
      <c r="D58" s="44">
        <v>0</v>
      </c>
      <c r="E58" s="44">
        <f>SUM(C58:D58)</f>
        <v>160000</v>
      </c>
      <c r="F58" s="44">
        <v>0</v>
      </c>
      <c r="G58" s="44">
        <v>0</v>
      </c>
      <c r="H58" s="44">
        <f>SUM(F58:G58)</f>
        <v>0</v>
      </c>
      <c r="I58" s="44">
        <f>C58+F58</f>
        <v>160000</v>
      </c>
      <c r="J58" s="44">
        <f>D58+G58</f>
        <v>0</v>
      </c>
      <c r="K58" s="44">
        <f>SUM(I58:J58)</f>
        <v>160000</v>
      </c>
    </row>
    <row r="59" spans="1:11" ht="15" customHeight="1">
      <c r="A59" s="39"/>
      <c r="B59" s="39" t="s">
        <v>67</v>
      </c>
      <c r="C59" s="40"/>
      <c r="D59" s="40"/>
      <c r="E59" s="40"/>
      <c r="F59" s="40"/>
      <c r="G59" s="40"/>
      <c r="H59" s="40"/>
      <c r="I59" s="40"/>
      <c r="J59" s="40"/>
      <c r="K59" s="40"/>
    </row>
    <row r="60" spans="1:11" ht="15" customHeight="1">
      <c r="A60" s="41"/>
      <c r="B60" s="41" t="s">
        <v>68</v>
      </c>
      <c r="C60" s="42"/>
      <c r="D60" s="42"/>
      <c r="E60" s="42"/>
      <c r="F60" s="42"/>
      <c r="G60" s="42"/>
      <c r="H60" s="42"/>
      <c r="I60" s="42"/>
      <c r="J60" s="42"/>
      <c r="K60" s="42"/>
    </row>
    <row r="61" spans="1:11" ht="15" customHeight="1">
      <c r="A61" s="41"/>
      <c r="B61" s="41" t="s">
        <v>69</v>
      </c>
      <c r="C61" s="42">
        <v>300000</v>
      </c>
      <c r="D61" s="42">
        <v>0</v>
      </c>
      <c r="E61" s="42">
        <f>SUM(C61:D61)</f>
        <v>300000</v>
      </c>
      <c r="F61" s="42">
        <v>-60000</v>
      </c>
      <c r="G61" s="42">
        <v>0</v>
      </c>
      <c r="H61" s="42">
        <f>SUM(F61:G61)</f>
        <v>-60000</v>
      </c>
      <c r="I61" s="42">
        <f aca="true" t="shared" si="13" ref="I61:J63">C61+F61</f>
        <v>240000</v>
      </c>
      <c r="J61" s="42">
        <f t="shared" si="13"/>
        <v>0</v>
      </c>
      <c r="K61" s="42">
        <f>SUM(I61:J61)</f>
        <v>240000</v>
      </c>
    </row>
    <row r="62" spans="1:11" ht="15" customHeight="1">
      <c r="A62" s="41"/>
      <c r="B62" s="41" t="s">
        <v>70</v>
      </c>
      <c r="C62" s="42">
        <v>700000</v>
      </c>
      <c r="D62" s="42">
        <v>0</v>
      </c>
      <c r="E62" s="42">
        <f>SUM(C62:D62)</f>
        <v>700000</v>
      </c>
      <c r="F62" s="42">
        <v>-140000</v>
      </c>
      <c r="G62" s="42">
        <v>0</v>
      </c>
      <c r="H62" s="42">
        <f>SUM(F62:G62)</f>
        <v>-140000</v>
      </c>
      <c r="I62" s="42">
        <f t="shared" si="13"/>
        <v>560000</v>
      </c>
      <c r="J62" s="42">
        <f t="shared" si="13"/>
        <v>0</v>
      </c>
      <c r="K62" s="42">
        <f>SUM(I62:J62)</f>
        <v>560000</v>
      </c>
    </row>
    <row r="63" spans="1:11" s="34" customFormat="1" ht="15" customHeight="1">
      <c r="A63" s="43"/>
      <c r="B63" s="43" t="s">
        <v>71</v>
      </c>
      <c r="C63" s="44">
        <v>40000</v>
      </c>
      <c r="D63" s="44">
        <v>0</v>
      </c>
      <c r="E63" s="44">
        <f>SUM(C63:D63)</f>
        <v>40000</v>
      </c>
      <c r="F63" s="44">
        <v>0</v>
      </c>
      <c r="G63" s="44">
        <v>0</v>
      </c>
      <c r="H63" s="44">
        <f>SUM(F63:G63)</f>
        <v>0</v>
      </c>
      <c r="I63" s="44">
        <f t="shared" si="13"/>
        <v>40000</v>
      </c>
      <c r="J63" s="44">
        <f t="shared" si="13"/>
        <v>0</v>
      </c>
      <c r="K63" s="44">
        <f>SUM(I63:J63)</f>
        <v>40000</v>
      </c>
    </row>
    <row r="64" spans="1:11" ht="15.75" customHeight="1">
      <c r="A64" s="41"/>
      <c r="B64" s="41" t="s">
        <v>72</v>
      </c>
      <c r="C64" s="42"/>
      <c r="D64" s="42"/>
      <c r="E64" s="42"/>
      <c r="F64" s="42"/>
      <c r="G64" s="42"/>
      <c r="H64" s="42"/>
      <c r="I64" s="42"/>
      <c r="J64" s="42"/>
      <c r="K64" s="42"/>
    </row>
    <row r="65" spans="1:11" ht="15.75" customHeight="1">
      <c r="A65" s="43"/>
      <c r="B65" s="43" t="s">
        <v>73</v>
      </c>
      <c r="C65" s="44">
        <v>100000</v>
      </c>
      <c r="D65" s="44">
        <v>0</v>
      </c>
      <c r="E65" s="44">
        <f>SUM(C65:D65)</f>
        <v>100000</v>
      </c>
      <c r="F65" s="44">
        <v>0</v>
      </c>
      <c r="G65" s="44">
        <v>0</v>
      </c>
      <c r="H65" s="44">
        <f>SUM(F65:G65)</f>
        <v>0</v>
      </c>
      <c r="I65" s="44">
        <f>C65+F65</f>
        <v>100000</v>
      </c>
      <c r="J65" s="44">
        <f>D65+G65</f>
        <v>0</v>
      </c>
      <c r="K65" s="44">
        <f>SUM(I65:J65)</f>
        <v>100000</v>
      </c>
    </row>
    <row r="66" spans="1:11" ht="15.75" customHeight="1">
      <c r="A66" s="39"/>
      <c r="B66" s="39" t="s">
        <v>74</v>
      </c>
      <c r="C66" s="40"/>
      <c r="D66" s="40"/>
      <c r="E66" s="40"/>
      <c r="F66" s="40"/>
      <c r="G66" s="40"/>
      <c r="H66" s="40"/>
      <c r="I66" s="40"/>
      <c r="J66" s="40"/>
      <c r="K66" s="40"/>
    </row>
    <row r="67" spans="1:11" ht="15.75" customHeight="1">
      <c r="A67" s="43"/>
      <c r="B67" s="43" t="s">
        <v>75</v>
      </c>
      <c r="C67" s="44">
        <v>40000</v>
      </c>
      <c r="D67" s="44">
        <v>0</v>
      </c>
      <c r="E67" s="44">
        <f>SUM(C67:D67)</f>
        <v>40000</v>
      </c>
      <c r="F67" s="44">
        <v>0</v>
      </c>
      <c r="G67" s="44">
        <v>0</v>
      </c>
      <c r="H67" s="44">
        <f>SUM(F67:G67)</f>
        <v>0</v>
      </c>
      <c r="I67" s="44">
        <f>C67+F67</f>
        <v>40000</v>
      </c>
      <c r="J67" s="44">
        <f>D67+G67</f>
        <v>0</v>
      </c>
      <c r="K67" s="44">
        <f>SUM(I67:J67)</f>
        <v>40000</v>
      </c>
    </row>
    <row r="68" spans="1:11" ht="15.75" customHeight="1">
      <c r="A68" s="39"/>
      <c r="B68" s="39" t="s">
        <v>76</v>
      </c>
      <c r="C68" s="40"/>
      <c r="D68" s="40"/>
      <c r="E68" s="40"/>
      <c r="F68" s="40"/>
      <c r="G68" s="40"/>
      <c r="H68" s="40"/>
      <c r="I68" s="40"/>
      <c r="J68" s="40"/>
      <c r="K68" s="40"/>
    </row>
    <row r="69" spans="1:11" ht="15.75" customHeight="1">
      <c r="A69" s="41"/>
      <c r="B69" s="41" t="s">
        <v>77</v>
      </c>
      <c r="C69" s="42">
        <v>20000</v>
      </c>
      <c r="D69" s="42">
        <v>0</v>
      </c>
      <c r="E69" s="42">
        <f>SUM(C69:D69)</f>
        <v>20000</v>
      </c>
      <c r="F69" s="42">
        <v>0</v>
      </c>
      <c r="G69" s="42">
        <v>0</v>
      </c>
      <c r="H69" s="42">
        <f>SUM(F69:G69)</f>
        <v>0</v>
      </c>
      <c r="I69" s="42">
        <f aca="true" t="shared" si="14" ref="I69:J71">C69+F69</f>
        <v>20000</v>
      </c>
      <c r="J69" s="42">
        <f t="shared" si="14"/>
        <v>0</v>
      </c>
      <c r="K69" s="42">
        <f>SUM(I69:J69)</f>
        <v>20000</v>
      </c>
    </row>
    <row r="70" spans="1:11" ht="15.75" customHeight="1">
      <c r="A70" s="41"/>
      <c r="B70" s="41" t="s">
        <v>78</v>
      </c>
      <c r="C70" s="42">
        <v>10000</v>
      </c>
      <c r="D70" s="42">
        <v>0</v>
      </c>
      <c r="E70" s="42">
        <f>SUM(C70:D70)</f>
        <v>10000</v>
      </c>
      <c r="F70" s="42">
        <v>0</v>
      </c>
      <c r="G70" s="42">
        <v>0</v>
      </c>
      <c r="H70" s="42">
        <f>SUM(F70:G70)</f>
        <v>0</v>
      </c>
      <c r="I70" s="42">
        <f t="shared" si="14"/>
        <v>10000</v>
      </c>
      <c r="J70" s="42">
        <f t="shared" si="14"/>
        <v>0</v>
      </c>
      <c r="K70" s="42">
        <f>SUM(I70:J70)</f>
        <v>10000</v>
      </c>
    </row>
    <row r="71" spans="1:11" ht="15.75" customHeight="1">
      <c r="A71" s="43"/>
      <c r="B71" s="47" t="s">
        <v>79</v>
      </c>
      <c r="C71" s="42">
        <v>15000</v>
      </c>
      <c r="D71" s="42">
        <v>0</v>
      </c>
      <c r="E71" s="44">
        <f>SUM(C71:D71)</f>
        <v>15000</v>
      </c>
      <c r="F71" s="42">
        <v>0</v>
      </c>
      <c r="G71" s="42">
        <v>0</v>
      </c>
      <c r="H71" s="44">
        <f>SUM(F71:G71)</f>
        <v>0</v>
      </c>
      <c r="I71" s="44">
        <f t="shared" si="14"/>
        <v>15000</v>
      </c>
      <c r="J71" s="44">
        <f t="shared" si="14"/>
        <v>0</v>
      </c>
      <c r="K71" s="44">
        <f>SUM(I71:J71)</f>
        <v>15000</v>
      </c>
    </row>
    <row r="72" spans="1:11" ht="15.75" customHeight="1">
      <c r="A72" s="39"/>
      <c r="B72" s="39" t="s">
        <v>80</v>
      </c>
      <c r="C72" s="40"/>
      <c r="D72" s="40"/>
      <c r="E72" s="40"/>
      <c r="F72" s="40"/>
      <c r="G72" s="40"/>
      <c r="H72" s="40"/>
      <c r="I72" s="40"/>
      <c r="J72" s="40"/>
      <c r="K72" s="40"/>
    </row>
    <row r="73" spans="1:11" ht="15" customHeight="1">
      <c r="A73" s="41"/>
      <c r="B73" s="41" t="s">
        <v>81</v>
      </c>
      <c r="C73" s="42"/>
      <c r="D73" s="42"/>
      <c r="E73" s="42"/>
      <c r="F73" s="42"/>
      <c r="G73" s="42"/>
      <c r="H73" s="42"/>
      <c r="I73" s="42"/>
      <c r="J73" s="42"/>
      <c r="K73" s="42"/>
    </row>
    <row r="74" spans="1:11" ht="15" customHeight="1">
      <c r="A74" s="41"/>
      <c r="B74" s="41" t="s">
        <v>82</v>
      </c>
      <c r="C74" s="42">
        <v>140000</v>
      </c>
      <c r="D74" s="42">
        <v>0</v>
      </c>
      <c r="E74" s="42">
        <f>SUM(C74:D74)</f>
        <v>140000</v>
      </c>
      <c r="F74" s="42">
        <v>0</v>
      </c>
      <c r="G74" s="42">
        <v>0</v>
      </c>
      <c r="H74" s="42">
        <f>SUM(F74:G74)</f>
        <v>0</v>
      </c>
      <c r="I74" s="42">
        <f>C74+F74</f>
        <v>140000</v>
      </c>
      <c r="J74" s="42">
        <f>D74+G74</f>
        <v>0</v>
      </c>
      <c r="K74" s="42">
        <f>SUM(I74:J74)</f>
        <v>140000</v>
      </c>
    </row>
    <row r="75" spans="1:11" ht="15" customHeight="1">
      <c r="A75" s="43"/>
      <c r="B75" s="43" t="s">
        <v>83</v>
      </c>
      <c r="C75" s="42">
        <v>100000</v>
      </c>
      <c r="D75" s="42">
        <v>0</v>
      </c>
      <c r="E75" s="44">
        <f>SUM(C75:D75)</f>
        <v>100000</v>
      </c>
      <c r="F75" s="42">
        <v>0</v>
      </c>
      <c r="G75" s="42">
        <v>0</v>
      </c>
      <c r="H75" s="44">
        <f>SUM(F75:G75)</f>
        <v>0</v>
      </c>
      <c r="I75" s="44">
        <f>C75+F75</f>
        <v>100000</v>
      </c>
      <c r="J75" s="44">
        <f>D75+G75</f>
        <v>0</v>
      </c>
      <c r="K75" s="44">
        <f>SUM(I75:J75)</f>
        <v>100000</v>
      </c>
    </row>
    <row r="76" spans="1:11" ht="15" customHeight="1">
      <c r="A76" s="39"/>
      <c r="B76" s="39" t="s">
        <v>84</v>
      </c>
      <c r="C76" s="40"/>
      <c r="D76" s="40"/>
      <c r="E76" s="40"/>
      <c r="F76" s="40"/>
      <c r="G76" s="40"/>
      <c r="H76" s="40"/>
      <c r="I76" s="40"/>
      <c r="J76" s="40"/>
      <c r="K76" s="40"/>
    </row>
    <row r="77" spans="1:11" ht="15" customHeight="1">
      <c r="A77" s="41"/>
      <c r="B77" s="41" t="s">
        <v>85</v>
      </c>
      <c r="C77" s="42">
        <v>60000</v>
      </c>
      <c r="D77" s="42">
        <v>0</v>
      </c>
      <c r="E77" s="42">
        <f>SUM(C77:D77)</f>
        <v>60000</v>
      </c>
      <c r="F77" s="42">
        <v>0</v>
      </c>
      <c r="G77" s="42">
        <v>0</v>
      </c>
      <c r="H77" s="42">
        <f>SUM(F77:G77)</f>
        <v>0</v>
      </c>
      <c r="I77" s="42">
        <f aca="true" t="shared" si="15" ref="I77:J79">C77+F77</f>
        <v>60000</v>
      </c>
      <c r="J77" s="42">
        <f t="shared" si="15"/>
        <v>0</v>
      </c>
      <c r="K77" s="42">
        <f>SUM(I77:J77)</f>
        <v>60000</v>
      </c>
    </row>
    <row r="78" spans="1:11" ht="15" customHeight="1">
      <c r="A78" s="41"/>
      <c r="B78" s="41" t="s">
        <v>86</v>
      </c>
      <c r="C78" s="42">
        <v>90000</v>
      </c>
      <c r="D78" s="42">
        <v>0</v>
      </c>
      <c r="E78" s="42">
        <f>SUM(C78:D78)</f>
        <v>90000</v>
      </c>
      <c r="F78" s="42">
        <v>0</v>
      </c>
      <c r="G78" s="42">
        <v>0</v>
      </c>
      <c r="H78" s="42">
        <f>SUM(F78:G78)</f>
        <v>0</v>
      </c>
      <c r="I78" s="42">
        <f t="shared" si="15"/>
        <v>90000</v>
      </c>
      <c r="J78" s="42">
        <f t="shared" si="15"/>
        <v>0</v>
      </c>
      <c r="K78" s="42">
        <f>SUM(I78:J78)</f>
        <v>90000</v>
      </c>
    </row>
    <row r="79" spans="1:11" ht="15" customHeight="1">
      <c r="A79" s="43"/>
      <c r="B79" s="43" t="s">
        <v>87</v>
      </c>
      <c r="C79" s="42">
        <v>40000</v>
      </c>
      <c r="D79" s="42">
        <v>0</v>
      </c>
      <c r="E79" s="44">
        <f>SUM(C79:D79)</f>
        <v>40000</v>
      </c>
      <c r="F79" s="42">
        <v>0</v>
      </c>
      <c r="G79" s="42">
        <v>0</v>
      </c>
      <c r="H79" s="44">
        <f>SUM(F79:G79)</f>
        <v>0</v>
      </c>
      <c r="I79" s="44">
        <f t="shared" si="15"/>
        <v>40000</v>
      </c>
      <c r="J79" s="44">
        <f t="shared" si="15"/>
        <v>0</v>
      </c>
      <c r="K79" s="44">
        <f>SUM(I79:J79)</f>
        <v>40000</v>
      </c>
    </row>
    <row r="80" spans="1:11" ht="15" customHeight="1">
      <c r="A80" s="39"/>
      <c r="B80" s="39" t="s">
        <v>88</v>
      </c>
      <c r="C80" s="40"/>
      <c r="D80" s="40"/>
      <c r="E80" s="40"/>
      <c r="F80" s="40"/>
      <c r="G80" s="40"/>
      <c r="H80" s="40"/>
      <c r="I80" s="40"/>
      <c r="J80" s="40"/>
      <c r="K80" s="40"/>
    </row>
    <row r="81" spans="1:11" ht="15" customHeight="1">
      <c r="A81" s="41"/>
      <c r="B81" s="41" t="s">
        <v>89</v>
      </c>
      <c r="C81" s="42">
        <v>10000</v>
      </c>
      <c r="D81" s="42">
        <v>0</v>
      </c>
      <c r="E81" s="42">
        <f>SUM(C81:D81)</f>
        <v>10000</v>
      </c>
      <c r="F81" s="42">
        <v>0</v>
      </c>
      <c r="G81" s="42">
        <v>0</v>
      </c>
      <c r="H81" s="42">
        <f>SUM(F81:G81)</f>
        <v>0</v>
      </c>
      <c r="I81" s="42">
        <f>C81+F81</f>
        <v>10000</v>
      </c>
      <c r="J81" s="42">
        <f>D81+G81</f>
        <v>0</v>
      </c>
      <c r="K81" s="42">
        <f>SUM(I81:J81)</f>
        <v>10000</v>
      </c>
    </row>
    <row r="82" spans="1:11" ht="15" customHeight="1">
      <c r="A82" s="43"/>
      <c r="B82" s="43" t="s">
        <v>90</v>
      </c>
      <c r="C82" s="42">
        <v>60000</v>
      </c>
      <c r="D82" s="42">
        <v>0</v>
      </c>
      <c r="E82" s="44">
        <f>SUM(C82:D82)</f>
        <v>60000</v>
      </c>
      <c r="F82" s="42">
        <v>0</v>
      </c>
      <c r="G82" s="42">
        <v>0</v>
      </c>
      <c r="H82" s="44">
        <f>SUM(F82:G82)</f>
        <v>0</v>
      </c>
      <c r="I82" s="44">
        <f>C82+F82</f>
        <v>60000</v>
      </c>
      <c r="J82" s="44">
        <f>D82+G82</f>
        <v>0</v>
      </c>
      <c r="K82" s="44">
        <f>SUM(I82:J82)</f>
        <v>60000</v>
      </c>
    </row>
    <row r="83" spans="1:11" ht="15" customHeight="1">
      <c r="A83" s="39"/>
      <c r="B83" s="39" t="s">
        <v>91</v>
      </c>
      <c r="C83" s="40"/>
      <c r="D83" s="40"/>
      <c r="E83" s="40"/>
      <c r="F83" s="40"/>
      <c r="G83" s="40"/>
      <c r="H83" s="40"/>
      <c r="I83" s="40"/>
      <c r="J83" s="40"/>
      <c r="K83" s="40"/>
    </row>
    <row r="84" spans="1:11" ht="15" customHeight="1">
      <c r="A84" s="43"/>
      <c r="B84" s="43" t="s">
        <v>92</v>
      </c>
      <c r="C84" s="44">
        <v>35000</v>
      </c>
      <c r="D84" s="44">
        <v>0</v>
      </c>
      <c r="E84" s="44">
        <f>SUM(C84:D84)</f>
        <v>35000</v>
      </c>
      <c r="F84" s="44">
        <v>-30000</v>
      </c>
      <c r="G84" s="44">
        <v>0</v>
      </c>
      <c r="H84" s="44">
        <f>SUM(F84:G84)</f>
        <v>-30000</v>
      </c>
      <c r="I84" s="44">
        <f>C84+F84</f>
        <v>5000</v>
      </c>
      <c r="J84" s="44">
        <f>D84+G84</f>
        <v>0</v>
      </c>
      <c r="K84" s="44">
        <f>SUM(I84:J84)</f>
        <v>5000</v>
      </c>
    </row>
    <row r="85" spans="1:11" ht="15" customHeight="1">
      <c r="A85" s="39"/>
      <c r="B85" s="39" t="s">
        <v>93</v>
      </c>
      <c r="C85" s="40"/>
      <c r="D85" s="40"/>
      <c r="E85" s="40"/>
      <c r="F85" s="40"/>
      <c r="G85" s="40"/>
      <c r="H85" s="40"/>
      <c r="I85" s="40"/>
      <c r="J85" s="40"/>
      <c r="K85" s="40"/>
    </row>
    <row r="86" spans="1:11" ht="15" customHeight="1">
      <c r="A86" s="41"/>
      <c r="B86" s="41" t="s">
        <v>94</v>
      </c>
      <c r="C86" s="42">
        <v>5000</v>
      </c>
      <c r="D86" s="42">
        <v>0</v>
      </c>
      <c r="E86" s="42">
        <f>SUM(C86:D86)</f>
        <v>5000</v>
      </c>
      <c r="F86" s="42">
        <v>0</v>
      </c>
      <c r="G86" s="42">
        <v>0</v>
      </c>
      <c r="H86" s="42">
        <f>SUM(F86:G86)</f>
        <v>0</v>
      </c>
      <c r="I86" s="42">
        <f>C86+F86</f>
        <v>5000</v>
      </c>
      <c r="J86" s="42">
        <f>D86+G86</f>
        <v>0</v>
      </c>
      <c r="K86" s="42">
        <f>SUM(I86:J86)</f>
        <v>5000</v>
      </c>
    </row>
    <row r="87" spans="1:11" ht="15" customHeight="1">
      <c r="A87" s="43"/>
      <c r="B87" s="43" t="s">
        <v>95</v>
      </c>
      <c r="C87" s="42">
        <v>10000</v>
      </c>
      <c r="D87" s="42">
        <v>0</v>
      </c>
      <c r="E87" s="44">
        <f>SUM(C87:D87)</f>
        <v>10000</v>
      </c>
      <c r="F87" s="42">
        <v>0</v>
      </c>
      <c r="G87" s="42">
        <v>0</v>
      </c>
      <c r="H87" s="44">
        <f>SUM(F87:G87)</f>
        <v>0</v>
      </c>
      <c r="I87" s="44">
        <f>C87+F87</f>
        <v>10000</v>
      </c>
      <c r="J87" s="44">
        <f>D87+G87</f>
        <v>0</v>
      </c>
      <c r="K87" s="44">
        <f>SUM(I87:J87)</f>
        <v>10000</v>
      </c>
    </row>
    <row r="88" spans="1:11" s="48" customFormat="1" ht="15" customHeight="1">
      <c r="A88" s="39"/>
      <c r="B88" s="39" t="s">
        <v>96</v>
      </c>
      <c r="C88" s="40"/>
      <c r="D88" s="40"/>
      <c r="E88" s="40"/>
      <c r="F88" s="40"/>
      <c r="G88" s="40"/>
      <c r="H88" s="40"/>
      <c r="I88" s="40"/>
      <c r="J88" s="40"/>
      <c r="K88" s="40"/>
    </row>
    <row r="89" spans="1:11" s="49" customFormat="1" ht="15" customHeight="1">
      <c r="A89" s="43"/>
      <c r="B89" s="43" t="s">
        <v>97</v>
      </c>
      <c r="C89" s="42">
        <v>850000</v>
      </c>
      <c r="D89" s="42">
        <v>0</v>
      </c>
      <c r="E89" s="44">
        <f>SUM(C89:D89)</f>
        <v>850000</v>
      </c>
      <c r="F89" s="42">
        <v>-100000</v>
      </c>
      <c r="G89" s="42">
        <v>0</v>
      </c>
      <c r="H89" s="44">
        <f>SUM(F89:G89)</f>
        <v>-100000</v>
      </c>
      <c r="I89" s="42">
        <f>C89+F89</f>
        <v>750000</v>
      </c>
      <c r="J89" s="44">
        <f>D89+G89</f>
        <v>0</v>
      </c>
      <c r="K89" s="44">
        <f>SUM(I89:J89)</f>
        <v>750000</v>
      </c>
    </row>
    <row r="90" spans="1:11" ht="15" customHeight="1">
      <c r="A90" s="39"/>
      <c r="B90" s="39" t="s">
        <v>98</v>
      </c>
      <c r="C90" s="40"/>
      <c r="D90" s="40"/>
      <c r="E90" s="40"/>
      <c r="F90" s="40"/>
      <c r="G90" s="40"/>
      <c r="H90" s="40"/>
      <c r="I90" s="40"/>
      <c r="J90" s="40"/>
      <c r="K90" s="40"/>
    </row>
    <row r="91" spans="1:11" ht="15" customHeight="1">
      <c r="A91" s="41"/>
      <c r="B91" s="41" t="s">
        <v>99</v>
      </c>
      <c r="C91" s="42"/>
      <c r="D91" s="42"/>
      <c r="E91" s="42"/>
      <c r="F91" s="42"/>
      <c r="G91" s="42"/>
      <c r="H91" s="42"/>
      <c r="I91" s="42"/>
      <c r="J91" s="42"/>
      <c r="K91" s="42"/>
    </row>
    <row r="92" spans="1:11" s="34" customFormat="1" ht="15.75" customHeight="1">
      <c r="A92" s="43"/>
      <c r="B92" s="43" t="s">
        <v>100</v>
      </c>
      <c r="C92" s="44">
        <v>100000</v>
      </c>
      <c r="D92" s="44">
        <v>100000</v>
      </c>
      <c r="E92" s="44">
        <f>SUM(C92:D92)</f>
        <v>200000</v>
      </c>
      <c r="F92" s="44">
        <v>0</v>
      </c>
      <c r="G92" s="44">
        <v>0</v>
      </c>
      <c r="H92" s="44">
        <f>SUM(F92:G92)</f>
        <v>0</v>
      </c>
      <c r="I92" s="44">
        <f>C92+F92</f>
        <v>100000</v>
      </c>
      <c r="J92" s="44">
        <f>D92+G92</f>
        <v>100000</v>
      </c>
      <c r="K92" s="44">
        <f>SUM(I92:J92)</f>
        <v>200000</v>
      </c>
    </row>
    <row r="93" spans="1:11" ht="15.75" customHeight="1">
      <c r="A93" s="41"/>
      <c r="B93" s="41" t="s">
        <v>101</v>
      </c>
      <c r="C93" s="42"/>
      <c r="D93" s="42"/>
      <c r="E93" s="42"/>
      <c r="F93" s="42"/>
      <c r="G93" s="42"/>
      <c r="H93" s="42"/>
      <c r="I93" s="42"/>
      <c r="J93" s="42"/>
      <c r="K93" s="42"/>
    </row>
    <row r="94" spans="1:11" ht="15" customHeight="1">
      <c r="A94" s="41"/>
      <c r="B94" s="41" t="s">
        <v>102</v>
      </c>
      <c r="C94" s="42"/>
      <c r="D94" s="42"/>
      <c r="E94" s="42"/>
      <c r="F94" s="42"/>
      <c r="G94" s="42"/>
      <c r="H94" s="42"/>
      <c r="I94" s="42"/>
      <c r="J94" s="42"/>
      <c r="K94" s="42"/>
    </row>
    <row r="95" spans="1:11" ht="15" customHeight="1">
      <c r="A95" s="41"/>
      <c r="B95" s="41" t="s">
        <v>103</v>
      </c>
      <c r="C95" s="42">
        <v>40000</v>
      </c>
      <c r="D95" s="42">
        <v>0</v>
      </c>
      <c r="E95" s="42">
        <f>SUM(C95:D95)</f>
        <v>40000</v>
      </c>
      <c r="F95" s="42">
        <v>0</v>
      </c>
      <c r="G95" s="42">
        <v>0</v>
      </c>
      <c r="H95" s="42">
        <f>SUM(F95:G95)</f>
        <v>0</v>
      </c>
      <c r="I95" s="44">
        <f>C95+F95</f>
        <v>40000</v>
      </c>
      <c r="J95" s="44">
        <f>D95+G95</f>
        <v>0</v>
      </c>
      <c r="K95" s="42">
        <f>SUM(I95:J95)</f>
        <v>40000</v>
      </c>
    </row>
    <row r="96" spans="1:11" s="50" customFormat="1" ht="15" customHeight="1">
      <c r="A96" s="39"/>
      <c r="B96" s="39" t="s">
        <v>104</v>
      </c>
      <c r="C96" s="40"/>
      <c r="D96" s="40"/>
      <c r="E96" s="40"/>
      <c r="F96" s="40"/>
      <c r="G96" s="40"/>
      <c r="H96" s="40"/>
      <c r="I96" s="40"/>
      <c r="J96" s="40"/>
      <c r="K96" s="40"/>
    </row>
    <row r="97" spans="1:11" s="32" customFormat="1" ht="14.25" customHeight="1">
      <c r="A97" s="41"/>
      <c r="B97" s="41" t="s">
        <v>105</v>
      </c>
      <c r="C97" s="42">
        <v>0</v>
      </c>
      <c r="D97" s="42">
        <v>0</v>
      </c>
      <c r="E97" s="42">
        <f>SUM(C97:D97)</f>
        <v>0</v>
      </c>
      <c r="F97" s="42">
        <v>55000</v>
      </c>
      <c r="G97" s="42">
        <v>0</v>
      </c>
      <c r="H97" s="42">
        <f>SUM(F97:G97)</f>
        <v>55000</v>
      </c>
      <c r="I97" s="42">
        <f aca="true" t="shared" si="16" ref="I97:J99">C97+F97</f>
        <v>55000</v>
      </c>
      <c r="J97" s="42">
        <f t="shared" si="16"/>
        <v>0</v>
      </c>
      <c r="K97" s="42">
        <f>SUM(I97:J97)</f>
        <v>55000</v>
      </c>
    </row>
    <row r="98" spans="1:11" s="32" customFormat="1" ht="14.25" customHeight="1">
      <c r="A98" s="41"/>
      <c r="B98" s="41" t="s">
        <v>106</v>
      </c>
      <c r="C98" s="42">
        <v>200000</v>
      </c>
      <c r="D98" s="42">
        <v>0</v>
      </c>
      <c r="E98" s="42">
        <f>SUM(C98:D98)</f>
        <v>200000</v>
      </c>
      <c r="F98" s="42">
        <v>-155000</v>
      </c>
      <c r="G98" s="42">
        <v>0</v>
      </c>
      <c r="H98" s="42">
        <f>SUM(F98:G98)</f>
        <v>-155000</v>
      </c>
      <c r="I98" s="42">
        <f t="shared" si="16"/>
        <v>45000</v>
      </c>
      <c r="J98" s="42">
        <f t="shared" si="16"/>
        <v>0</v>
      </c>
      <c r="K98" s="42">
        <f>SUM(I98:J98)</f>
        <v>45000</v>
      </c>
    </row>
    <row r="99" spans="1:11" s="33" customFormat="1" ht="15" customHeight="1">
      <c r="A99" s="43"/>
      <c r="B99" s="43" t="s">
        <v>107</v>
      </c>
      <c r="C99" s="44">
        <v>0</v>
      </c>
      <c r="D99" s="44">
        <v>0</v>
      </c>
      <c r="E99" s="44">
        <f>SUM(C99:D99)</f>
        <v>0</v>
      </c>
      <c r="F99" s="44">
        <v>50000</v>
      </c>
      <c r="G99" s="44">
        <v>0</v>
      </c>
      <c r="H99" s="44">
        <f>SUM(F99:G99)</f>
        <v>50000</v>
      </c>
      <c r="I99" s="44">
        <f t="shared" si="16"/>
        <v>50000</v>
      </c>
      <c r="J99" s="44">
        <f t="shared" si="16"/>
        <v>0</v>
      </c>
      <c r="K99" s="44">
        <f>SUM(I99:J99)</f>
        <v>50000</v>
      </c>
    </row>
    <row r="100" spans="1:11" ht="15" customHeight="1">
      <c r="A100" s="41"/>
      <c r="B100" s="41" t="s">
        <v>108</v>
      </c>
      <c r="C100" s="42"/>
      <c r="D100" s="42"/>
      <c r="E100" s="42"/>
      <c r="F100" s="42"/>
      <c r="G100" s="42"/>
      <c r="H100" s="42"/>
      <c r="I100" s="42"/>
      <c r="J100" s="42"/>
      <c r="K100" s="42"/>
    </row>
    <row r="101" spans="1:11" ht="15" customHeight="1">
      <c r="A101" s="43"/>
      <c r="B101" s="43" t="s">
        <v>109</v>
      </c>
      <c r="C101" s="44">
        <v>0</v>
      </c>
      <c r="D101" s="44">
        <v>0</v>
      </c>
      <c r="E101" s="44">
        <f>SUM(C101:D101)</f>
        <v>0</v>
      </c>
      <c r="F101" s="44">
        <v>50000</v>
      </c>
      <c r="G101" s="44">
        <v>0</v>
      </c>
      <c r="H101" s="44">
        <f>SUM(F101:G101)</f>
        <v>50000</v>
      </c>
      <c r="I101" s="44">
        <f>F101+C101</f>
        <v>50000</v>
      </c>
      <c r="J101" s="44">
        <f>D101+G101</f>
        <v>0</v>
      </c>
      <c r="K101" s="44">
        <f>SUM(I101:J101)</f>
        <v>50000</v>
      </c>
    </row>
    <row r="102" spans="1:11" ht="15" customHeight="1">
      <c r="A102" s="39"/>
      <c r="B102" s="39" t="s">
        <v>110</v>
      </c>
      <c r="C102" s="40"/>
      <c r="D102" s="40"/>
      <c r="E102" s="40"/>
      <c r="F102" s="40"/>
      <c r="G102" s="40"/>
      <c r="H102" s="40"/>
      <c r="I102" s="40"/>
      <c r="J102" s="40"/>
      <c r="K102" s="40"/>
    </row>
    <row r="103" spans="1:11" ht="15" customHeight="1">
      <c r="A103" s="43"/>
      <c r="B103" s="43" t="s">
        <v>111</v>
      </c>
      <c r="C103" s="44">
        <v>0</v>
      </c>
      <c r="D103" s="44">
        <v>0</v>
      </c>
      <c r="E103" s="44">
        <f>SUM(C103:D103)</f>
        <v>0</v>
      </c>
      <c r="F103" s="44">
        <v>100000</v>
      </c>
      <c r="G103" s="44">
        <v>0</v>
      </c>
      <c r="H103" s="44">
        <f>SUM(F103:G103)</f>
        <v>100000</v>
      </c>
      <c r="I103" s="44">
        <f>C103+F103</f>
        <v>100000</v>
      </c>
      <c r="J103" s="44">
        <f>D103+G103</f>
        <v>0</v>
      </c>
      <c r="K103" s="44">
        <f>SUM(I103:J103)</f>
        <v>100000</v>
      </c>
    </row>
    <row r="104" spans="1:11" ht="15" customHeight="1">
      <c r="A104" s="50"/>
      <c r="B104" s="50" t="s">
        <v>112</v>
      </c>
      <c r="C104" s="51"/>
      <c r="D104" s="51"/>
      <c r="E104" s="40"/>
      <c r="F104" s="52"/>
      <c r="G104" s="51"/>
      <c r="H104" s="40"/>
      <c r="I104" s="51"/>
      <c r="J104" s="51"/>
      <c r="K104" s="40"/>
    </row>
    <row r="105" spans="1:11" ht="15" customHeight="1">
      <c r="A105" s="33"/>
      <c r="B105" s="33" t="s">
        <v>113</v>
      </c>
      <c r="C105" s="45">
        <v>15000</v>
      </c>
      <c r="D105" s="45"/>
      <c r="E105" s="44">
        <f>SUM(C105:D105)</f>
        <v>15000</v>
      </c>
      <c r="F105" s="46">
        <v>0</v>
      </c>
      <c r="G105" s="45"/>
      <c r="H105" s="44">
        <f>SUM(F105:G105)</f>
        <v>0</v>
      </c>
      <c r="I105" s="44">
        <f>C105+F105</f>
        <v>15000</v>
      </c>
      <c r="J105" s="44">
        <f>D105+G105</f>
        <v>0</v>
      </c>
      <c r="K105" s="44">
        <f>SUM(I105:J105)</f>
        <v>15000</v>
      </c>
    </row>
    <row r="106" spans="1:11" ht="15" customHeight="1">
      <c r="A106" s="32"/>
      <c r="B106" s="32" t="s">
        <v>114</v>
      </c>
      <c r="C106" s="53"/>
      <c r="D106" s="53"/>
      <c r="E106" s="42"/>
      <c r="F106" s="54"/>
      <c r="G106" s="53"/>
      <c r="H106" s="42"/>
      <c r="I106" s="53"/>
      <c r="J106" s="53"/>
      <c r="K106" s="42"/>
    </row>
    <row r="107" spans="1:11" ht="15" customHeight="1">
      <c r="A107" s="32"/>
      <c r="B107" s="32" t="s">
        <v>115</v>
      </c>
      <c r="C107" s="45">
        <v>150000</v>
      </c>
      <c r="D107" s="45"/>
      <c r="E107" s="44">
        <f>SUM(C107:D107)</f>
        <v>150000</v>
      </c>
      <c r="F107" s="46">
        <v>0</v>
      </c>
      <c r="G107" s="45"/>
      <c r="H107" s="44">
        <f>SUM(F107:G107)</f>
        <v>0</v>
      </c>
      <c r="I107" s="44">
        <f>C107+F107</f>
        <v>150000</v>
      </c>
      <c r="J107" s="44">
        <f>D107+G107</f>
        <v>0</v>
      </c>
      <c r="K107" s="44">
        <f>SUM(I107:J107)</f>
        <v>150000</v>
      </c>
    </row>
    <row r="108" spans="1:11" ht="15" customHeight="1">
      <c r="A108" s="50"/>
      <c r="B108" s="50" t="s">
        <v>116</v>
      </c>
      <c r="C108" s="51"/>
      <c r="D108" s="51"/>
      <c r="E108" s="40"/>
      <c r="F108" s="52"/>
      <c r="G108" s="51"/>
      <c r="H108" s="40"/>
      <c r="I108" s="51"/>
      <c r="J108" s="51"/>
      <c r="K108" s="40"/>
    </row>
    <row r="109" spans="1:11" ht="15" customHeight="1">
      <c r="A109" s="33"/>
      <c r="B109" s="33" t="s">
        <v>117</v>
      </c>
      <c r="C109" s="45">
        <v>400000</v>
      </c>
      <c r="D109" s="45"/>
      <c r="E109" s="44">
        <f>SUM(C109:D109)</f>
        <v>400000</v>
      </c>
      <c r="F109" s="46">
        <v>0</v>
      </c>
      <c r="G109" s="45"/>
      <c r="H109" s="44">
        <f>SUM(F109:G109)</f>
        <v>0</v>
      </c>
      <c r="I109" s="44">
        <f>C109+F109</f>
        <v>400000</v>
      </c>
      <c r="J109" s="44">
        <f>D109+G109</f>
        <v>0</v>
      </c>
      <c r="K109" s="44">
        <f>SUM(I109:J109)</f>
        <v>400000</v>
      </c>
    </row>
    <row r="110" spans="1:11" ht="15" customHeight="1">
      <c r="A110" s="50"/>
      <c r="B110" s="50" t="s">
        <v>118</v>
      </c>
      <c r="C110" s="51"/>
      <c r="D110" s="51"/>
      <c r="E110" s="40"/>
      <c r="F110" s="52"/>
      <c r="G110" s="51"/>
      <c r="H110" s="40"/>
      <c r="I110" s="51"/>
      <c r="J110" s="51"/>
      <c r="K110" s="40"/>
    </row>
    <row r="111" spans="1:11" ht="15" customHeight="1">
      <c r="A111" s="32"/>
      <c r="B111" s="32" t="s">
        <v>119</v>
      </c>
      <c r="C111" s="53"/>
      <c r="D111" s="53"/>
      <c r="E111" s="42"/>
      <c r="F111" s="54"/>
      <c r="G111" s="53"/>
      <c r="H111" s="42"/>
      <c r="I111" s="53"/>
      <c r="J111" s="53"/>
      <c r="K111" s="42"/>
    </row>
    <row r="112" spans="1:11" ht="15" customHeight="1">
      <c r="A112" s="32"/>
      <c r="B112" s="32" t="s">
        <v>120</v>
      </c>
      <c r="C112" s="53">
        <v>7000</v>
      </c>
      <c r="D112" s="53"/>
      <c r="E112" s="42">
        <f>SUM(C112:D112)</f>
        <v>7000</v>
      </c>
      <c r="F112" s="54">
        <v>0</v>
      </c>
      <c r="G112" s="53"/>
      <c r="H112" s="42">
        <f>SUM(F112:G112)</f>
        <v>0</v>
      </c>
      <c r="I112" s="42">
        <f>C112+F112</f>
        <v>7000</v>
      </c>
      <c r="J112" s="42">
        <f>D112+G112</f>
        <v>0</v>
      </c>
      <c r="K112" s="42">
        <f>SUM(I112:J112)</f>
        <v>7000</v>
      </c>
    </row>
    <row r="113" spans="1:11" ht="15" customHeight="1">
      <c r="A113" s="33"/>
      <c r="B113" s="33" t="s">
        <v>121</v>
      </c>
      <c r="C113" s="53">
        <v>10000</v>
      </c>
      <c r="D113" s="45"/>
      <c r="E113" s="44">
        <f>SUM(C113:D113)</f>
        <v>10000</v>
      </c>
      <c r="F113" s="54">
        <v>0</v>
      </c>
      <c r="G113" s="45"/>
      <c r="H113" s="44">
        <f>SUM(F113:G113)</f>
        <v>0</v>
      </c>
      <c r="I113" s="44">
        <f>C113+F113</f>
        <v>10000</v>
      </c>
      <c r="J113" s="44">
        <f>D113+G113</f>
        <v>0</v>
      </c>
      <c r="K113" s="44">
        <f>SUM(I113:J113)</f>
        <v>10000</v>
      </c>
    </row>
    <row r="114" spans="1:11" ht="15" customHeight="1">
      <c r="A114" s="50"/>
      <c r="B114" s="50" t="s">
        <v>122</v>
      </c>
      <c r="C114" s="51"/>
      <c r="D114" s="51"/>
      <c r="E114" s="40"/>
      <c r="F114" s="52"/>
      <c r="G114" s="51"/>
      <c r="H114" s="40"/>
      <c r="I114" s="51"/>
      <c r="J114" s="51"/>
      <c r="K114" s="40"/>
    </row>
    <row r="115" spans="1:11" ht="15" customHeight="1">
      <c r="A115" s="32"/>
      <c r="B115" s="32" t="s">
        <v>123</v>
      </c>
      <c r="C115" s="53"/>
      <c r="D115" s="53"/>
      <c r="E115" s="42"/>
      <c r="F115" s="54"/>
      <c r="G115" s="53"/>
      <c r="H115" s="42"/>
      <c r="I115" s="53"/>
      <c r="J115" s="53"/>
      <c r="K115" s="42"/>
    </row>
    <row r="116" spans="1:11" ht="15" customHeight="1">
      <c r="A116" s="32"/>
      <c r="B116" s="32" t="s">
        <v>124</v>
      </c>
      <c r="C116" s="53">
        <v>90000</v>
      </c>
      <c r="D116" s="53"/>
      <c r="E116" s="42">
        <f>SUM(C116:D116)</f>
        <v>90000</v>
      </c>
      <c r="F116" s="54">
        <v>0</v>
      </c>
      <c r="G116" s="53"/>
      <c r="H116" s="42">
        <f>SUM(F116:G116)</f>
        <v>0</v>
      </c>
      <c r="I116" s="44">
        <f>C116+F116</f>
        <v>90000</v>
      </c>
      <c r="J116" s="44">
        <f>D116+G116</f>
        <v>0</v>
      </c>
      <c r="K116" s="42">
        <f>SUM(I116:J116)</f>
        <v>90000</v>
      </c>
    </row>
    <row r="117" spans="1:11" s="20" customFormat="1" ht="15" customHeight="1">
      <c r="A117" s="50"/>
      <c r="B117" s="26" t="s">
        <v>125</v>
      </c>
      <c r="C117" s="27">
        <f>SUM(C118:C120)</f>
        <v>0</v>
      </c>
      <c r="D117" s="27">
        <f>SUM(D118:D120)</f>
        <v>0</v>
      </c>
      <c r="E117" s="27">
        <f>SUM(C117:D117)</f>
        <v>0</v>
      </c>
      <c r="F117" s="24">
        <f>SUM(F118:F120)</f>
        <v>15000</v>
      </c>
      <c r="G117" s="27">
        <f>SUM(G118:G120)</f>
        <v>0</v>
      </c>
      <c r="H117" s="27">
        <f>SUM(F117:G117)</f>
        <v>15000</v>
      </c>
      <c r="I117" s="27">
        <f>SUM(I118:I120)</f>
        <v>15000</v>
      </c>
      <c r="J117" s="27">
        <f>SUM(J118:J120)</f>
        <v>0</v>
      </c>
      <c r="K117" s="27">
        <f>SUM(I117:J117)</f>
        <v>15000</v>
      </c>
    </row>
    <row r="118" spans="1:11" s="26" customFormat="1" ht="15" customHeight="1">
      <c r="A118" s="28"/>
      <c r="B118" s="55" t="s">
        <v>126</v>
      </c>
      <c r="C118" s="27">
        <f aca="true" t="shared" si="17" ref="C118:D120">C122</f>
        <v>0</v>
      </c>
      <c r="D118" s="27">
        <f t="shared" si="17"/>
        <v>0</v>
      </c>
      <c r="E118" s="27">
        <f>SUM(C118:D118)</f>
        <v>0</v>
      </c>
      <c r="F118" s="24">
        <f aca="true" t="shared" si="18" ref="F118:G120">F122</f>
        <v>5000</v>
      </c>
      <c r="G118" s="27">
        <f t="shared" si="18"/>
        <v>0</v>
      </c>
      <c r="H118" s="27">
        <f>SUM(F118:G118)</f>
        <v>5000</v>
      </c>
      <c r="I118" s="22">
        <f aca="true" t="shared" si="19" ref="I118:J120">C118+F118</f>
        <v>5000</v>
      </c>
      <c r="J118" s="22">
        <f t="shared" si="19"/>
        <v>0</v>
      </c>
      <c r="K118" s="27">
        <f>SUM(I118:J118)</f>
        <v>5000</v>
      </c>
    </row>
    <row r="119" spans="1:11" s="26" customFormat="1" ht="15" customHeight="1">
      <c r="A119" s="28"/>
      <c r="B119" s="55" t="s">
        <v>127</v>
      </c>
      <c r="C119" s="27">
        <f t="shared" si="17"/>
        <v>0</v>
      </c>
      <c r="D119" s="27">
        <f t="shared" si="17"/>
        <v>0</v>
      </c>
      <c r="E119" s="27">
        <f>SUM(C119:D119)</f>
        <v>0</v>
      </c>
      <c r="F119" s="24">
        <f t="shared" si="18"/>
        <v>5000</v>
      </c>
      <c r="G119" s="27">
        <f t="shared" si="18"/>
        <v>0</v>
      </c>
      <c r="H119" s="27">
        <f>SUM(F119:G119)</f>
        <v>5000</v>
      </c>
      <c r="I119" s="22">
        <f t="shared" si="19"/>
        <v>5000</v>
      </c>
      <c r="J119" s="22">
        <f t="shared" si="19"/>
        <v>0</v>
      </c>
      <c r="K119" s="27">
        <f>SUM(I119:J119)</f>
        <v>5000</v>
      </c>
    </row>
    <row r="120" spans="1:11" s="26" customFormat="1" ht="15" customHeight="1">
      <c r="A120" s="35"/>
      <c r="B120" s="55" t="s">
        <v>128</v>
      </c>
      <c r="C120" s="27">
        <f t="shared" si="17"/>
        <v>0</v>
      </c>
      <c r="D120" s="27">
        <f t="shared" si="17"/>
        <v>0</v>
      </c>
      <c r="E120" s="27">
        <f>SUM(C120:D120)</f>
        <v>0</v>
      </c>
      <c r="F120" s="24">
        <f t="shared" si="18"/>
        <v>5000</v>
      </c>
      <c r="G120" s="27">
        <f t="shared" si="18"/>
        <v>0</v>
      </c>
      <c r="H120" s="27">
        <f>SUM(F120:G120)</f>
        <v>5000</v>
      </c>
      <c r="I120" s="22">
        <f t="shared" si="19"/>
        <v>5000</v>
      </c>
      <c r="J120" s="22">
        <f t="shared" si="19"/>
        <v>0</v>
      </c>
      <c r="K120" s="27">
        <f>SUM(I120:J120)</f>
        <v>5000</v>
      </c>
    </row>
    <row r="121" spans="1:11" s="49" customFormat="1" ht="15" customHeight="1">
      <c r="A121" s="32"/>
      <c r="B121" s="56" t="s">
        <v>129</v>
      </c>
      <c r="C121" s="53"/>
      <c r="D121" s="53"/>
      <c r="E121" s="42"/>
      <c r="F121" s="54"/>
      <c r="G121" s="53"/>
      <c r="H121" s="42"/>
      <c r="I121" s="53"/>
      <c r="J121" s="53"/>
      <c r="K121" s="42"/>
    </row>
    <row r="122" spans="1:11" s="34" customFormat="1" ht="15" customHeight="1">
      <c r="A122" s="33"/>
      <c r="B122" s="47" t="s">
        <v>130</v>
      </c>
      <c r="C122" s="45">
        <v>0</v>
      </c>
      <c r="D122" s="45">
        <v>0</v>
      </c>
      <c r="E122" s="44">
        <f aca="true" t="shared" si="20" ref="E122:E128">SUM(C122:D122)</f>
        <v>0</v>
      </c>
      <c r="F122" s="46">
        <v>5000</v>
      </c>
      <c r="G122" s="45">
        <v>0</v>
      </c>
      <c r="H122" s="44">
        <f aca="true" t="shared" si="21" ref="H122:H128">SUM(F122:G122)</f>
        <v>5000</v>
      </c>
      <c r="I122" s="45">
        <f aca="true" t="shared" si="22" ref="I122:J124">C122+F122</f>
        <v>5000</v>
      </c>
      <c r="J122" s="45">
        <f t="shared" si="22"/>
        <v>0</v>
      </c>
      <c r="K122" s="44">
        <f aca="true" t="shared" si="23" ref="K122:K128">SUM(I122:J122)</f>
        <v>5000</v>
      </c>
    </row>
    <row r="123" spans="1:11" s="49" customFormat="1" ht="15" customHeight="1">
      <c r="A123" s="32"/>
      <c r="B123" s="57" t="s">
        <v>131</v>
      </c>
      <c r="C123" s="53">
        <v>0</v>
      </c>
      <c r="D123" s="53">
        <v>0</v>
      </c>
      <c r="E123" s="42">
        <f t="shared" si="20"/>
        <v>0</v>
      </c>
      <c r="F123" s="54">
        <v>5000</v>
      </c>
      <c r="G123" s="53">
        <v>0</v>
      </c>
      <c r="H123" s="42">
        <f t="shared" si="21"/>
        <v>5000</v>
      </c>
      <c r="I123" s="53">
        <f t="shared" si="22"/>
        <v>5000</v>
      </c>
      <c r="J123" s="53">
        <f t="shared" si="22"/>
        <v>0</v>
      </c>
      <c r="K123" s="42">
        <f t="shared" si="23"/>
        <v>5000</v>
      </c>
    </row>
    <row r="124" spans="1:11" s="49" customFormat="1" ht="15" customHeight="1">
      <c r="A124" s="32"/>
      <c r="B124" s="57" t="s">
        <v>132</v>
      </c>
      <c r="C124" s="53">
        <v>0</v>
      </c>
      <c r="D124" s="53">
        <v>0</v>
      </c>
      <c r="E124" s="42">
        <f t="shared" si="20"/>
        <v>0</v>
      </c>
      <c r="F124" s="54">
        <v>5000</v>
      </c>
      <c r="G124" s="53">
        <v>0</v>
      </c>
      <c r="H124" s="42">
        <f t="shared" si="21"/>
        <v>5000</v>
      </c>
      <c r="I124" s="53">
        <f t="shared" si="22"/>
        <v>5000</v>
      </c>
      <c r="J124" s="53">
        <f t="shared" si="22"/>
        <v>0</v>
      </c>
      <c r="K124" s="42">
        <f t="shared" si="23"/>
        <v>5000</v>
      </c>
    </row>
    <row r="125" spans="1:11" s="20" customFormat="1" ht="15" customHeight="1">
      <c r="A125" s="50"/>
      <c r="B125" s="26" t="s">
        <v>133</v>
      </c>
      <c r="C125" s="27">
        <f>SUM(C126:C128)</f>
        <v>50000</v>
      </c>
      <c r="D125" s="27">
        <f>SUM(D126:D128)</f>
        <v>0</v>
      </c>
      <c r="E125" s="27">
        <f t="shared" si="20"/>
        <v>50000</v>
      </c>
      <c r="F125" s="24">
        <f>SUM(F130:F132)</f>
        <v>-50000</v>
      </c>
      <c r="G125" s="27">
        <f>SUM(G130:G132)</f>
        <v>0</v>
      </c>
      <c r="H125" s="27">
        <f t="shared" si="21"/>
        <v>-50000</v>
      </c>
      <c r="I125" s="27">
        <f>SUM(I126:I128)</f>
        <v>0</v>
      </c>
      <c r="J125" s="27">
        <f>SUM(J126:J128)</f>
        <v>0</v>
      </c>
      <c r="K125" s="27">
        <f t="shared" si="23"/>
        <v>0</v>
      </c>
    </row>
    <row r="126" spans="1:11" s="26" customFormat="1" ht="15" customHeight="1">
      <c r="A126" s="28"/>
      <c r="B126" s="55" t="s">
        <v>134</v>
      </c>
      <c r="C126" s="27">
        <f aca="true" t="shared" si="24" ref="C126:D128">C130</f>
        <v>20000</v>
      </c>
      <c r="D126" s="27">
        <f t="shared" si="24"/>
        <v>0</v>
      </c>
      <c r="E126" s="27">
        <f t="shared" si="20"/>
        <v>20000</v>
      </c>
      <c r="F126" s="24">
        <f aca="true" t="shared" si="25" ref="F126:G128">F130</f>
        <v>-20000</v>
      </c>
      <c r="G126" s="27">
        <f t="shared" si="25"/>
        <v>0</v>
      </c>
      <c r="H126" s="27">
        <f t="shared" si="21"/>
        <v>-20000</v>
      </c>
      <c r="I126" s="22">
        <f aca="true" t="shared" si="26" ref="I126:J128">C126+F126</f>
        <v>0</v>
      </c>
      <c r="J126" s="22">
        <f t="shared" si="26"/>
        <v>0</v>
      </c>
      <c r="K126" s="27">
        <f t="shared" si="23"/>
        <v>0</v>
      </c>
    </row>
    <row r="127" spans="1:11" s="26" customFormat="1" ht="15" customHeight="1">
      <c r="A127" s="28"/>
      <c r="B127" s="55" t="s">
        <v>135</v>
      </c>
      <c r="C127" s="27">
        <f t="shared" si="24"/>
        <v>15000</v>
      </c>
      <c r="D127" s="27">
        <f t="shared" si="24"/>
        <v>0</v>
      </c>
      <c r="E127" s="27">
        <f t="shared" si="20"/>
        <v>15000</v>
      </c>
      <c r="F127" s="24">
        <f t="shared" si="25"/>
        <v>-15000</v>
      </c>
      <c r="G127" s="27">
        <f t="shared" si="25"/>
        <v>0</v>
      </c>
      <c r="H127" s="27">
        <f t="shared" si="21"/>
        <v>-15000</v>
      </c>
      <c r="I127" s="22">
        <f t="shared" si="26"/>
        <v>0</v>
      </c>
      <c r="J127" s="22">
        <f t="shared" si="26"/>
        <v>0</v>
      </c>
      <c r="K127" s="27">
        <f t="shared" si="23"/>
        <v>0</v>
      </c>
    </row>
    <row r="128" spans="1:11" s="26" customFormat="1" ht="15" customHeight="1">
      <c r="A128" s="35"/>
      <c r="B128" s="55" t="s">
        <v>136</v>
      </c>
      <c r="C128" s="27">
        <f t="shared" si="24"/>
        <v>15000</v>
      </c>
      <c r="D128" s="27">
        <f t="shared" si="24"/>
        <v>0</v>
      </c>
      <c r="E128" s="27">
        <f t="shared" si="20"/>
        <v>15000</v>
      </c>
      <c r="F128" s="24">
        <f t="shared" si="25"/>
        <v>-15000</v>
      </c>
      <c r="G128" s="27">
        <f t="shared" si="25"/>
        <v>0</v>
      </c>
      <c r="H128" s="27">
        <f t="shared" si="21"/>
        <v>-15000</v>
      </c>
      <c r="I128" s="22">
        <f t="shared" si="26"/>
        <v>0</v>
      </c>
      <c r="J128" s="22">
        <f t="shared" si="26"/>
        <v>0</v>
      </c>
      <c r="K128" s="27">
        <f t="shared" si="23"/>
        <v>0</v>
      </c>
    </row>
    <row r="129" spans="1:11" s="49" customFormat="1" ht="15" customHeight="1">
      <c r="A129" s="32"/>
      <c r="B129" s="56" t="s">
        <v>137</v>
      </c>
      <c r="C129" s="53"/>
      <c r="D129" s="53"/>
      <c r="E129" s="42"/>
      <c r="F129" s="54"/>
      <c r="G129" s="53"/>
      <c r="H129" s="42"/>
      <c r="I129" s="53"/>
      <c r="J129" s="53"/>
      <c r="K129" s="42"/>
    </row>
    <row r="130" spans="1:11" s="49" customFormat="1" ht="15" customHeight="1">
      <c r="A130" s="32"/>
      <c r="B130" s="57" t="s">
        <v>138</v>
      </c>
      <c r="C130" s="53">
        <v>20000</v>
      </c>
      <c r="D130" s="53">
        <v>0</v>
      </c>
      <c r="E130" s="42">
        <f>SUM(C130:D130)</f>
        <v>20000</v>
      </c>
      <c r="F130" s="54">
        <v>-20000</v>
      </c>
      <c r="G130" s="53">
        <v>0</v>
      </c>
      <c r="H130" s="42">
        <f>SUM(F130:G130)</f>
        <v>-20000</v>
      </c>
      <c r="I130" s="53">
        <f aca="true" t="shared" si="27" ref="I130:I138">C130+F130</f>
        <v>0</v>
      </c>
      <c r="J130" s="53">
        <f aca="true" t="shared" si="28" ref="J130:J138">D130+G130</f>
        <v>0</v>
      </c>
      <c r="K130" s="42">
        <f>SUM(I130:J130)</f>
        <v>0</v>
      </c>
    </row>
    <row r="131" spans="1:11" s="49" customFormat="1" ht="15" customHeight="1">
      <c r="A131" s="32"/>
      <c r="B131" s="57" t="s">
        <v>139</v>
      </c>
      <c r="C131" s="53">
        <v>15000</v>
      </c>
      <c r="D131" s="53">
        <v>0</v>
      </c>
      <c r="E131" s="42">
        <f>SUM(C131:D131)</f>
        <v>15000</v>
      </c>
      <c r="F131" s="54">
        <v>-15000</v>
      </c>
      <c r="G131" s="53">
        <v>0</v>
      </c>
      <c r="H131" s="42">
        <f>SUM(F131:G131)</f>
        <v>-15000</v>
      </c>
      <c r="I131" s="53">
        <f t="shared" si="27"/>
        <v>0</v>
      </c>
      <c r="J131" s="53">
        <f t="shared" si="28"/>
        <v>0</v>
      </c>
      <c r="K131" s="42">
        <f>SUM(I131:J131)</f>
        <v>0</v>
      </c>
    </row>
    <row r="132" spans="1:11" s="49" customFormat="1" ht="15" customHeight="1">
      <c r="A132" s="32"/>
      <c r="B132" s="57" t="s">
        <v>140</v>
      </c>
      <c r="C132" s="53">
        <v>15000</v>
      </c>
      <c r="D132" s="53">
        <v>0</v>
      </c>
      <c r="E132" s="42">
        <f>SUM(C132:D132)</f>
        <v>15000</v>
      </c>
      <c r="F132" s="54">
        <v>-15000</v>
      </c>
      <c r="G132" s="53">
        <v>0</v>
      </c>
      <c r="H132" s="42">
        <f>SUM(F132:G132)</f>
        <v>-15000</v>
      </c>
      <c r="I132" s="53">
        <f t="shared" si="27"/>
        <v>0</v>
      </c>
      <c r="J132" s="53">
        <f t="shared" si="28"/>
        <v>0</v>
      </c>
      <c r="K132" s="42">
        <f>SUM(I132:J132)</f>
        <v>0</v>
      </c>
    </row>
    <row r="133" spans="1:11" s="58" customFormat="1" ht="19.5" customHeight="1">
      <c r="A133" s="23" t="s">
        <v>141</v>
      </c>
      <c r="B133" s="23" t="s">
        <v>142</v>
      </c>
      <c r="C133" s="22">
        <f>C134+C140</f>
        <v>380583</v>
      </c>
      <c r="D133" s="22">
        <f>D134+D140</f>
        <v>163756</v>
      </c>
      <c r="E133" s="22">
        <f aca="true" t="shared" si="29" ref="E133:E138">SUM(C133:D133)</f>
        <v>544339</v>
      </c>
      <c r="F133" s="22">
        <f>F134+F140</f>
        <v>0</v>
      </c>
      <c r="G133" s="22">
        <f>G134+G140</f>
        <v>0</v>
      </c>
      <c r="H133" s="22">
        <f aca="true" t="shared" si="30" ref="H133:H138">SUM(F133:G133)</f>
        <v>0</v>
      </c>
      <c r="I133" s="22">
        <f t="shared" si="27"/>
        <v>380583</v>
      </c>
      <c r="J133" s="22">
        <f t="shared" si="28"/>
        <v>163756</v>
      </c>
      <c r="K133" s="22">
        <f aca="true" t="shared" si="31" ref="K133:K138">SUM(I133:J133)</f>
        <v>544339</v>
      </c>
    </row>
    <row r="134" spans="1:11" ht="15" customHeight="1">
      <c r="A134" s="26"/>
      <c r="B134" s="35" t="s">
        <v>143</v>
      </c>
      <c r="C134" s="36">
        <f>SUM(C135:C138)</f>
        <v>0</v>
      </c>
      <c r="D134" s="36">
        <f>SUM(D135:D138)</f>
        <v>163756</v>
      </c>
      <c r="E134" s="36">
        <f t="shared" si="29"/>
        <v>163756</v>
      </c>
      <c r="F134" s="59">
        <f>SUM(F135:F138)</f>
        <v>0</v>
      </c>
      <c r="G134" s="36">
        <f>SUM(G135:G138)</f>
        <v>0</v>
      </c>
      <c r="H134" s="36">
        <f t="shared" si="30"/>
        <v>0</v>
      </c>
      <c r="I134" s="22">
        <f t="shared" si="27"/>
        <v>0</v>
      </c>
      <c r="J134" s="22">
        <f t="shared" si="28"/>
        <v>163756</v>
      </c>
      <c r="K134" s="36">
        <f t="shared" si="31"/>
        <v>163756</v>
      </c>
    </row>
    <row r="135" spans="1:11" ht="15" customHeight="1">
      <c r="A135" s="28"/>
      <c r="B135" s="26" t="s">
        <v>144</v>
      </c>
      <c r="C135" s="27">
        <v>0</v>
      </c>
      <c r="D135" s="27">
        <f>SUMIF($B$146:$B$149,$B135,D$146:D$149)</f>
        <v>127000</v>
      </c>
      <c r="E135" s="27">
        <f t="shared" si="29"/>
        <v>127000</v>
      </c>
      <c r="F135" s="60">
        <v>0</v>
      </c>
      <c r="G135" s="27">
        <f>SUMIF($B$146:$B$149,$B135,G$146:G$149)</f>
        <v>0</v>
      </c>
      <c r="H135" s="27">
        <f t="shared" si="30"/>
        <v>0</v>
      </c>
      <c r="I135" s="22">
        <f t="shared" si="27"/>
        <v>0</v>
      </c>
      <c r="J135" s="22">
        <f t="shared" si="28"/>
        <v>127000</v>
      </c>
      <c r="K135" s="27">
        <f t="shared" si="31"/>
        <v>127000</v>
      </c>
    </row>
    <row r="136" spans="1:11" ht="15" customHeight="1">
      <c r="A136" s="28"/>
      <c r="B136" s="24" t="s">
        <v>145</v>
      </c>
      <c r="C136" s="27">
        <v>0</v>
      </c>
      <c r="D136" s="27">
        <f>SUMIF($B$146:$B$149,$B136,D$146:D$149)</f>
        <v>10000</v>
      </c>
      <c r="E136" s="27">
        <f t="shared" si="29"/>
        <v>10000</v>
      </c>
      <c r="F136" s="60">
        <v>0</v>
      </c>
      <c r="G136" s="27">
        <f>SUMIF($B$146:$B$149,$B136,G$146:G$149)</f>
        <v>0</v>
      </c>
      <c r="H136" s="27">
        <f t="shared" si="30"/>
        <v>0</v>
      </c>
      <c r="I136" s="22">
        <f t="shared" si="27"/>
        <v>0</v>
      </c>
      <c r="J136" s="22">
        <f t="shared" si="28"/>
        <v>10000</v>
      </c>
      <c r="K136" s="27">
        <f t="shared" si="31"/>
        <v>10000</v>
      </c>
    </row>
    <row r="137" spans="1:11" ht="15" customHeight="1">
      <c r="A137" s="28"/>
      <c r="B137" s="26" t="s">
        <v>146</v>
      </c>
      <c r="C137" s="27">
        <v>0</v>
      </c>
      <c r="D137" s="27">
        <f>SUMIF($B$146:$B$149,$B137,D$146:D$149)</f>
        <v>23000</v>
      </c>
      <c r="E137" s="27">
        <f t="shared" si="29"/>
        <v>23000</v>
      </c>
      <c r="F137" s="60">
        <v>0</v>
      </c>
      <c r="G137" s="27">
        <f>SUMIF($B$146:$B$149,$B137,G$146:G$149)</f>
        <v>0</v>
      </c>
      <c r="H137" s="27">
        <f t="shared" si="30"/>
        <v>0</v>
      </c>
      <c r="I137" s="22">
        <f t="shared" si="27"/>
        <v>0</v>
      </c>
      <c r="J137" s="22">
        <f t="shared" si="28"/>
        <v>23000</v>
      </c>
      <c r="K137" s="27">
        <f t="shared" si="31"/>
        <v>23000</v>
      </c>
    </row>
    <row r="138" spans="1:11" ht="15" customHeight="1">
      <c r="A138" s="35"/>
      <c r="B138" s="25" t="s">
        <v>147</v>
      </c>
      <c r="C138" s="29">
        <v>0</v>
      </c>
      <c r="D138" s="27">
        <f>SUMIF($B$146:$B$149,$B138,D$146:D$149)</f>
        <v>3756</v>
      </c>
      <c r="E138" s="29">
        <f t="shared" si="29"/>
        <v>3756</v>
      </c>
      <c r="F138" s="61">
        <v>0</v>
      </c>
      <c r="G138" s="27">
        <f>SUMIF($B$146:$B$149,$B138,G$146:G$149)</f>
        <v>0</v>
      </c>
      <c r="H138" s="29">
        <f t="shared" si="30"/>
        <v>0</v>
      </c>
      <c r="I138" s="22">
        <f t="shared" si="27"/>
        <v>0</v>
      </c>
      <c r="J138" s="22">
        <f t="shared" si="28"/>
        <v>3756</v>
      </c>
      <c r="K138" s="29">
        <f t="shared" si="31"/>
        <v>3756</v>
      </c>
    </row>
    <row r="139" spans="1:11" ht="15" customHeight="1">
      <c r="A139" s="28"/>
      <c r="B139" s="25"/>
      <c r="C139" s="29"/>
      <c r="D139" s="27"/>
      <c r="E139" s="29"/>
      <c r="F139" s="62"/>
      <c r="G139" s="27"/>
      <c r="H139" s="29"/>
      <c r="I139" s="29"/>
      <c r="J139" s="27"/>
      <c r="K139" s="29"/>
    </row>
    <row r="140" spans="1:11" ht="15" customHeight="1">
      <c r="A140" s="25"/>
      <c r="B140" s="26" t="s">
        <v>148</v>
      </c>
      <c r="C140" s="27">
        <f>SUM(C141:C144)</f>
        <v>380583</v>
      </c>
      <c r="D140" s="27">
        <f>SUM(D141:D144)</f>
        <v>0</v>
      </c>
      <c r="E140" s="27">
        <f>SUM(C140:D140)</f>
        <v>380583</v>
      </c>
      <c r="F140" s="24">
        <f>SUM(F141:F144)</f>
        <v>0</v>
      </c>
      <c r="G140" s="27">
        <f>SUM(G141:G144)</f>
        <v>0</v>
      </c>
      <c r="H140" s="27">
        <f>SUM(F140:G140)</f>
        <v>0</v>
      </c>
      <c r="I140" s="22">
        <f aca="true" t="shared" si="32" ref="I140:J144">C140+F140</f>
        <v>380583</v>
      </c>
      <c r="J140" s="22">
        <f t="shared" si="32"/>
        <v>0</v>
      </c>
      <c r="K140" s="27">
        <f>SUM(I140:J140)</f>
        <v>380583</v>
      </c>
    </row>
    <row r="141" spans="1:11" ht="15" customHeight="1">
      <c r="A141" s="28"/>
      <c r="B141" s="26" t="s">
        <v>149</v>
      </c>
      <c r="C141" s="27">
        <f>SUMIF($B$146:$B$149,$B141,C$146:C$149)</f>
        <v>300000</v>
      </c>
      <c r="D141" s="27">
        <v>0</v>
      </c>
      <c r="E141" s="27">
        <f>SUM(C141:D141)</f>
        <v>300000</v>
      </c>
      <c r="F141" s="24">
        <f>SUMIF($B$146:$B$149,$B141,F$146:F$149)</f>
        <v>0</v>
      </c>
      <c r="G141" s="27">
        <v>0</v>
      </c>
      <c r="H141" s="27">
        <f>SUM(F141:G141)</f>
        <v>0</v>
      </c>
      <c r="I141" s="22">
        <f t="shared" si="32"/>
        <v>300000</v>
      </c>
      <c r="J141" s="22">
        <f t="shared" si="32"/>
        <v>0</v>
      </c>
      <c r="K141" s="27">
        <f>SUM(I141:J141)</f>
        <v>300000</v>
      </c>
    </row>
    <row r="142" spans="1:11" ht="15" customHeight="1">
      <c r="A142" s="28"/>
      <c r="B142" s="24" t="s">
        <v>150</v>
      </c>
      <c r="C142" s="27">
        <f>SUMIF($B$146:$B$149,$B142,C$146:C$149)</f>
        <v>18000</v>
      </c>
      <c r="D142" s="27">
        <v>0</v>
      </c>
      <c r="E142" s="27">
        <f>SUM(C142:D142)</f>
        <v>18000</v>
      </c>
      <c r="F142" s="24">
        <f>SUMIF($B$146:$B$149,$B142,F$146:F$149)</f>
        <v>0</v>
      </c>
      <c r="G142" s="27">
        <v>0</v>
      </c>
      <c r="H142" s="27">
        <f>SUM(F142:G142)</f>
        <v>0</v>
      </c>
      <c r="I142" s="22">
        <f t="shared" si="32"/>
        <v>18000</v>
      </c>
      <c r="J142" s="22">
        <f t="shared" si="32"/>
        <v>0</v>
      </c>
      <c r="K142" s="27">
        <f>SUM(I142:J142)</f>
        <v>18000</v>
      </c>
    </row>
    <row r="143" spans="1:11" ht="15" customHeight="1">
      <c r="A143" s="28"/>
      <c r="B143" s="26" t="s">
        <v>151</v>
      </c>
      <c r="C143" s="27">
        <f>SUMIF($B$146:$B$149,$B143,C$146:C$149)</f>
        <v>54792</v>
      </c>
      <c r="D143" s="27">
        <v>0</v>
      </c>
      <c r="E143" s="27">
        <f>SUM(C143:D143)</f>
        <v>54792</v>
      </c>
      <c r="F143" s="24">
        <f>SUMIF($B$146:$B$149,$B143,F$146:F$149)</f>
        <v>0</v>
      </c>
      <c r="G143" s="27">
        <v>0</v>
      </c>
      <c r="H143" s="27">
        <f>SUM(F143:G143)</f>
        <v>0</v>
      </c>
      <c r="I143" s="22">
        <f t="shared" si="32"/>
        <v>54792</v>
      </c>
      <c r="J143" s="22">
        <f t="shared" si="32"/>
        <v>0</v>
      </c>
      <c r="K143" s="27">
        <f>SUM(I143:J143)</f>
        <v>54792</v>
      </c>
    </row>
    <row r="144" spans="1:11" ht="15" customHeight="1">
      <c r="A144" s="43"/>
      <c r="B144" s="25" t="s">
        <v>152</v>
      </c>
      <c r="C144" s="27">
        <f>SUMIF($B$146:$B$149,$B144,C$146:C$149)</f>
        <v>7791</v>
      </c>
      <c r="D144" s="29">
        <v>0</v>
      </c>
      <c r="E144" s="29">
        <f>SUM(C144:D144)</f>
        <v>7791</v>
      </c>
      <c r="F144" s="24">
        <f>SUMIF($B$146:$B$149,$B144,F$146:F$149)</f>
        <v>0</v>
      </c>
      <c r="G144" s="29">
        <v>0</v>
      </c>
      <c r="H144" s="29">
        <f>SUM(F144:G144)</f>
        <v>0</v>
      </c>
      <c r="I144" s="22">
        <f t="shared" si="32"/>
        <v>7791</v>
      </c>
      <c r="J144" s="22">
        <f t="shared" si="32"/>
        <v>0</v>
      </c>
      <c r="K144" s="29">
        <f>SUM(I144:J144)</f>
        <v>7791</v>
      </c>
    </row>
    <row r="145" spans="1:11" ht="15" customHeight="1">
      <c r="A145" s="41"/>
      <c r="B145" s="39" t="s">
        <v>153</v>
      </c>
      <c r="C145" s="29"/>
      <c r="D145" s="40"/>
      <c r="E145" s="40"/>
      <c r="F145" s="62"/>
      <c r="G145" s="40"/>
      <c r="H145" s="40"/>
      <c r="I145" s="29"/>
      <c r="J145" s="40"/>
      <c r="K145" s="40"/>
    </row>
    <row r="146" spans="1:11" ht="15" customHeight="1">
      <c r="A146" s="41"/>
      <c r="B146" s="41" t="s">
        <v>154</v>
      </c>
      <c r="C146" s="42">
        <v>300000</v>
      </c>
      <c r="D146" s="42">
        <v>127000</v>
      </c>
      <c r="E146" s="42">
        <f>SUM(C146:D146)</f>
        <v>427000</v>
      </c>
      <c r="F146" s="42">
        <v>0</v>
      </c>
      <c r="G146" s="42">
        <v>0</v>
      </c>
      <c r="H146" s="42">
        <f>SUM(F146:G146)</f>
        <v>0</v>
      </c>
      <c r="I146" s="63">
        <f aca="true" t="shared" si="33" ref="I146:J149">C146+F146</f>
        <v>300000</v>
      </c>
      <c r="J146" s="63">
        <f t="shared" si="33"/>
        <v>127000</v>
      </c>
      <c r="K146" s="42">
        <f>SUM(I146:J146)</f>
        <v>427000</v>
      </c>
    </row>
    <row r="147" spans="1:11" ht="15" customHeight="1">
      <c r="A147" s="41"/>
      <c r="B147" s="41" t="s">
        <v>155</v>
      </c>
      <c r="C147" s="42">
        <v>18000</v>
      </c>
      <c r="D147" s="42">
        <v>10000</v>
      </c>
      <c r="E147" s="42">
        <f>SUM(C147:D147)</f>
        <v>28000</v>
      </c>
      <c r="F147" s="42">
        <v>0</v>
      </c>
      <c r="G147" s="42">
        <v>0</v>
      </c>
      <c r="H147" s="42">
        <f>SUM(F147:G147)</f>
        <v>0</v>
      </c>
      <c r="I147" s="63">
        <f t="shared" si="33"/>
        <v>18000</v>
      </c>
      <c r="J147" s="63">
        <f t="shared" si="33"/>
        <v>10000</v>
      </c>
      <c r="K147" s="42">
        <f>SUM(I147:J147)</f>
        <v>28000</v>
      </c>
    </row>
    <row r="148" spans="1:11" ht="15" customHeight="1">
      <c r="A148" s="41"/>
      <c r="B148" s="41" t="s">
        <v>156</v>
      </c>
      <c r="C148" s="42">
        <v>54792</v>
      </c>
      <c r="D148" s="42">
        <v>23000</v>
      </c>
      <c r="E148" s="42">
        <f>SUM(C148:D148)</f>
        <v>77792</v>
      </c>
      <c r="F148" s="42">
        <v>0</v>
      </c>
      <c r="G148" s="42">
        <v>0</v>
      </c>
      <c r="H148" s="42">
        <f>SUM(F148:G148)</f>
        <v>0</v>
      </c>
      <c r="I148" s="63">
        <f t="shared" si="33"/>
        <v>54792</v>
      </c>
      <c r="J148" s="63">
        <f t="shared" si="33"/>
        <v>23000</v>
      </c>
      <c r="K148" s="42">
        <f>SUM(I148:J148)</f>
        <v>77792</v>
      </c>
    </row>
    <row r="149" spans="1:11" ht="15" customHeight="1">
      <c r="A149" s="43"/>
      <c r="B149" s="43" t="s">
        <v>157</v>
      </c>
      <c r="C149" s="44">
        <v>7791</v>
      </c>
      <c r="D149" s="44">
        <v>3756</v>
      </c>
      <c r="E149" s="44">
        <f>SUM(C149:D149)</f>
        <v>11547</v>
      </c>
      <c r="F149" s="44">
        <v>0</v>
      </c>
      <c r="G149" s="44">
        <v>0</v>
      </c>
      <c r="H149" s="44">
        <f>SUM(F149:G149)</f>
        <v>0</v>
      </c>
      <c r="I149" s="64">
        <f t="shared" si="33"/>
        <v>7791</v>
      </c>
      <c r="J149" s="64">
        <f t="shared" si="33"/>
        <v>3756</v>
      </c>
      <c r="K149" s="44">
        <f>SUM(I149:J149)</f>
        <v>11547</v>
      </c>
    </row>
  </sheetData>
  <mergeCells count="6">
    <mergeCell ref="A5:K5"/>
    <mergeCell ref="C6:H6"/>
    <mergeCell ref="A7:B7"/>
    <mergeCell ref="C9:E9"/>
    <mergeCell ref="F9:H9"/>
    <mergeCell ref="I9:K9"/>
  </mergeCells>
  <printOptions/>
  <pageMargins left="0.39375" right="0.39375" top="0.7875" bottom="0.5902777777777778" header="0.5118055555555556" footer="0.31527777777777777"/>
  <pageSetup fitToHeight="0" horizontalDpi="300" verticalDpi="300" orientation="landscape" paperSize="9"/>
  <headerFooter alignWithMargins="0">
    <oddFooter>&amp;C&amp;10Strona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/>
  <cp:lastPrinted>2004-03-31T09:51:39Z</cp:lastPrinted>
  <dcterms:created xsi:type="dcterms:W3CDTF">2004-01-06T13:57:52Z</dcterms:created>
  <dcterms:modified xsi:type="dcterms:W3CDTF">2004-04-08T08:48:40Z</dcterms:modified>
  <cp:category/>
  <cp:version/>
  <cp:contentType/>
  <cp:contentStatus/>
  <cp:revision>1</cp:revision>
</cp:coreProperties>
</file>