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7905" tabRatio="713" activeTab="0"/>
  </bookViews>
  <sheets>
    <sheet name="WPI2003r.zlutego2003r.ostatecz." sheetId="1" r:id="rId1"/>
  </sheets>
  <definedNames>
    <definedName name="_xlnm.Print_Area" localSheetId="0">'WPI2003r.zlutego2003r.ostatecz.'!$A:$IV</definedName>
    <definedName name="_xlnm.Print_Titles" localSheetId="0">'WPI2003r.zlutego2003r.ostatecz.'!$10:$10</definedName>
  </definedNames>
  <calcPr fullCalcOnLoad="1"/>
</workbook>
</file>

<file path=xl/sharedStrings.xml><?xml version="1.0" encoding="utf-8"?>
<sst xmlns="http://schemas.openxmlformats.org/spreadsheetml/2006/main" count="131" uniqueCount="110">
  <si>
    <t>Nazwa zadania inwestycyjnego</t>
  </si>
  <si>
    <t>Zakres rzeczowy</t>
  </si>
  <si>
    <t>Lata realizacji</t>
  </si>
  <si>
    <t>mb, szt.</t>
  </si>
  <si>
    <t>1550 m szer.14 m</t>
  </si>
  <si>
    <t>Razem</t>
  </si>
  <si>
    <t>Budowa trasy W-Z jezdnia północna - wraz z wykupem terenu.</t>
  </si>
  <si>
    <t>900 m, szer. 10 m (oświetlenie 2460 mb, 82 szt. opraw)</t>
  </si>
  <si>
    <t>I. INWESTYCJE  KONTYNUOWANE I NOWOROZPOCZYNANE</t>
  </si>
  <si>
    <t>2003-2004</t>
  </si>
  <si>
    <t>WFOŚiGW, środki własne</t>
  </si>
  <si>
    <t>2003-2005</t>
  </si>
  <si>
    <t>1994-2005</t>
  </si>
  <si>
    <t>2002-2007</t>
  </si>
  <si>
    <t>Od 2002 r sukcesywnie</t>
  </si>
  <si>
    <t>2002-2005</t>
  </si>
  <si>
    <t>2002-2004</t>
  </si>
  <si>
    <t>2003  plan</t>
  </si>
  <si>
    <t>Wartość zadania                   (kwota szacunkowa)</t>
  </si>
  <si>
    <r>
      <t xml:space="preserve">Nakłady          po roku </t>
    </r>
    <r>
      <rPr>
        <b/>
        <sz val="10"/>
        <rFont val="Arial CE"/>
        <family val="2"/>
      </rPr>
      <t>2005</t>
    </r>
  </si>
  <si>
    <t>L.p</t>
  </si>
  <si>
    <t xml:space="preserve">Nakłady poniesione do  31.12.2002 roku </t>
  </si>
  <si>
    <t xml:space="preserve"> WFOŚiGW,                        środki własne</t>
  </si>
  <si>
    <t>NFOŚiGW, WFOŚiGW,            środki własne</t>
  </si>
  <si>
    <t>Program PHARE,                 środki własne                               i budżet państwa</t>
  </si>
  <si>
    <t>Przewidywane nakłady na realizację zadania                  w roku</t>
  </si>
  <si>
    <r>
      <t xml:space="preserve">Rok 2004:  </t>
    </r>
    <r>
      <rPr>
        <sz val="8"/>
        <rFont val="Arial CE"/>
        <family val="2"/>
      </rPr>
      <t xml:space="preserve">                             UE: 10000                              UM: 10988                       Razem: 20988                              </t>
    </r>
    <r>
      <rPr>
        <b/>
        <sz val="8"/>
        <rFont val="Arial CE"/>
        <family val="2"/>
      </rPr>
      <t xml:space="preserve">Rok 2005: </t>
    </r>
    <r>
      <rPr>
        <sz val="8"/>
        <rFont val="Arial CE"/>
        <family val="2"/>
      </rPr>
      <t xml:space="preserve">                              UE: 10000                              UM: 10530                       Razem: 20530           </t>
    </r>
  </si>
  <si>
    <t xml:space="preserve">Kanalizacja deszczowa w osiedlu Jeziorna I </t>
  </si>
  <si>
    <t>2004-2006</t>
  </si>
  <si>
    <t>Modernizacja oczyszczalni ścieków w Piotrkowie Tryb.</t>
  </si>
  <si>
    <r>
      <t xml:space="preserve">Budowa Obwodnicy Północnej Piotrkowa Trybunalskiego i modernizacja ul. Sulejowskiej  - </t>
    </r>
    <r>
      <rPr>
        <b/>
        <sz val="10"/>
        <rFont val="Arial CE"/>
        <family val="2"/>
      </rPr>
      <t xml:space="preserve">etap I </t>
    </r>
    <r>
      <rPr>
        <sz val="10"/>
        <rFont val="Arial CE"/>
        <family val="2"/>
      </rPr>
      <t>( na odcinku od wschodniej granicy miasta do ul. Projektowanej I, trasa  N-S  od ul. Dmowskiego do ul. Słowackiego poprzez rondo Sikorskiego</t>
    </r>
  </si>
  <si>
    <r>
      <t>Budowa Obwodnicy Północnej Piotrkowa Tryb. - e</t>
    </r>
    <r>
      <rPr>
        <b/>
        <sz val="10"/>
        <rFont val="Arial CE"/>
        <family val="2"/>
      </rPr>
      <t xml:space="preserve">tap III.  </t>
    </r>
    <r>
      <rPr>
        <sz val="10"/>
        <rFont val="Arial CE"/>
        <family val="0"/>
      </rPr>
      <t>( odcinek od ul. Słowackiego do ul. Wojska Polskiego dł. 1100 mb )</t>
    </r>
  </si>
  <si>
    <t>Modernizacja stacji wodociągowej "Szczekanica" ( wraz z wymianą agregatów pompowych II  i automatycznym sterowaniem z przemiennikiem częstotliwości, audytem, projekt. tech.,  dociepleniem )</t>
  </si>
  <si>
    <r>
      <t>Termomodernizacja obiektu Stacji Uzdatniania Wody "Żwirki"  i modernizacji stacji.</t>
    </r>
    <r>
      <rPr>
        <sz val="8"/>
        <rFont val="Arial CE"/>
        <family val="2"/>
      </rPr>
      <t xml:space="preserve">(w 2003 r. automatyzacja sterowania pompami II </t>
    </r>
    <r>
      <rPr>
        <vertAlign val="superscript"/>
        <sz val="8"/>
        <rFont val="Arial CE"/>
        <family val="2"/>
      </rPr>
      <t>o</t>
    </r>
    <r>
      <rPr>
        <sz val="8"/>
        <rFont val="Arial CE"/>
        <family val="2"/>
      </rPr>
      <t xml:space="preserve"> z przemiennikiem częstotliwości, termomodernizacja budynków w latach 2003-2004r. oraz wymiana agregatu pompowego studni w roku 2003 i 2005).</t>
    </r>
  </si>
  <si>
    <t>Modernizacja wymurówki wewnetrznej komina w ciepłowni miejskiej C-2 przy ul. Rolniczej</t>
  </si>
  <si>
    <t>Środki własne i WFOŚ i GW. W roku 2002 MZGK siłami własnymi zmodernizowało I segment komina na kwotę 430 tys. zł.</t>
  </si>
  <si>
    <t xml:space="preserve"> 2003-2007</t>
  </si>
  <si>
    <t>Od Fi 160 do Fi 1200              mb  6500</t>
  </si>
  <si>
    <t>2004-2005</t>
  </si>
  <si>
    <t>Wodociąg do osiedla Jeziorna etap I -wartość PB /drugostronne zasilenie od ul. Wierzejskiej/, długość 3150m Fi 225. Zadanie wieloletnie.</t>
  </si>
  <si>
    <t>2800 mb</t>
  </si>
  <si>
    <t>Brak planu szczegółowego zagospodarowania osiedla pomiędzy ul.  Broniewskiego,  ul. Wierzejską i Projektowaną I. Po jego opracowaniu zostanie wyk. PT sieci wodociąg.</t>
  </si>
  <si>
    <t>wszystkie elementy obiektu</t>
  </si>
  <si>
    <t>2003-2006</t>
  </si>
  <si>
    <r>
      <t>Kanalizacja deszczowa w zlewni F-1 realizowana w latach 2004-2005, F-2 w latach 2005-2006, F-3 w roku 2007.</t>
    </r>
    <r>
      <rPr>
        <sz val="7"/>
        <rFont val="Arial CE"/>
        <family val="2"/>
      </rPr>
      <t>(W 2003r. Powinno się przystąpić do opracowania projektów techniznych na podst. opr. koncepcji i przewidziec kwotę 50 tys. zł).</t>
    </r>
  </si>
  <si>
    <t xml:space="preserve">Środki własne - GFOŚiGW                                             i  WFOŚ i GW       </t>
  </si>
  <si>
    <t>Kanalizacja sanitarna w ul. Poleśnej, Kretej, Spacerowej, Wschodniej, Rakowskiej, Zimnej i Wolborskiej.</t>
  </si>
  <si>
    <t>ca 4,0  km</t>
  </si>
  <si>
    <t>Udział SKB, Kredyty, pożyczki</t>
  </si>
  <si>
    <t>Kanalizacja sanitarna w ul. Jerozolimskiej, Małej, Krzywej.</t>
  </si>
  <si>
    <t>1557 mb</t>
  </si>
  <si>
    <t>2001-2004</t>
  </si>
  <si>
    <t>Modernizacja systemu ciepłowniczego miasta</t>
  </si>
  <si>
    <t>sieć cieplna, węzły cieplne, ciepłownie C-1, C-2.</t>
  </si>
  <si>
    <t>2002-2010</t>
  </si>
  <si>
    <t>Rewitalizacja Starówki w zakresie  modernizacji, rozbudowy i przebudowy infrastruktury technicznej - realizacja sukcesywnie wg opracowanego "Studium koncepcyjnego modernizacji, rozbudowy i przebudowy infrastruktury technicznej w rejonie Starego Miasta"- odwodnienie Rynku Trybunalskiego wraz z przebudową wodociągu I etap.</t>
  </si>
  <si>
    <t>UE Fundusz Spójności - 80 % NFOŚ i GW i  WFOŚ i GW - 20 %.  W 2003r.-aktualizacja dokumentacji technicznej - GFOŚiGW</t>
  </si>
  <si>
    <t>Modrnizacja  stadionu miejskiego przy ul. Zwirki -  I etap dokumentacja techniczna</t>
  </si>
  <si>
    <t>Środki własne - kredyt</t>
  </si>
  <si>
    <t>Środki własne-kredyt                                      i WFOŚ i GW</t>
  </si>
  <si>
    <t>Budowa nawierzchni w ul. Karłowicza i ul. Moniuszki wraz z odwodnieniem</t>
  </si>
  <si>
    <t>480 mb</t>
  </si>
  <si>
    <t>Udział SKB i WFOŚiGW + środki własne, w 2003r. SKB opracował dokumentacje techniczną</t>
  </si>
  <si>
    <t>NFOŚiGW, WFOŚiGW,          środki własne-kredyt. Pilne jest zakończenie budynku "A"</t>
  </si>
  <si>
    <t>Przbudowa fontanny w Parku Sródmiejskim im. Jana Pawła II</t>
  </si>
  <si>
    <t>Jest opr. P.T.</t>
  </si>
  <si>
    <t>Modernizacja terenów rekreacyjnych na osiedlu Wyzwolenia - etap II, wykonanie sanitariatów i szatni</t>
  </si>
  <si>
    <t>Pokój sędziów, magazyn sprzętu sportowego, natryski i W-C we wszystkich branżach w bryleistniejącego budynku. Podano wartość zadania pozostałą do wykonania.</t>
  </si>
  <si>
    <r>
      <t xml:space="preserve">Miejski Ośrodek Kultury </t>
    </r>
    <r>
      <rPr>
        <sz val="8"/>
        <rFont val="Arial CE"/>
        <family val="2"/>
      </rPr>
      <t>(realizacja projektu remontu elewacjii zagospodarowania terenu przy Al.. 3 Maja 12, adaptacja pomieszczeń po byłej kotłowni w obiekcie na pracownię muzyczną i klub młodzieżowy)</t>
    </r>
  </si>
  <si>
    <t>Możliwość dofinansowania z WFOŚiGW  - brak PT</t>
  </si>
  <si>
    <t>Możliwość dofinansowania z WFOŚiGW i PFRON - brak PT</t>
  </si>
  <si>
    <t xml:space="preserve">Modernizacja nawierzchni                  ul. 3 Maja </t>
  </si>
  <si>
    <r>
      <t>Budowa Obwodnicy Północnej Piotrkowa Tryb. - e</t>
    </r>
    <r>
      <rPr>
        <b/>
        <sz val="10"/>
        <rFont val="Arial CE"/>
        <family val="2"/>
      </rPr>
      <t>tap II.</t>
    </r>
    <r>
      <rPr>
        <sz val="10"/>
        <rFont val="Arial CE"/>
        <family val="0"/>
      </rPr>
      <t xml:space="preserve">                       ( odcinek od ul. Sulejowskiej do           ul. Rakowskiej długości                        2700 mb - Projektowana I ) </t>
    </r>
  </si>
  <si>
    <t>2001-2005</t>
  </si>
  <si>
    <t>2000-2005</t>
  </si>
  <si>
    <t>2005-2008</t>
  </si>
  <si>
    <t>w tys. złotych.</t>
  </si>
  <si>
    <t>Załącznik nr 6</t>
  </si>
  <si>
    <t xml:space="preserve">Rady Miasta w Piotrkowie Tryb. </t>
  </si>
  <si>
    <t xml:space="preserve">Wieloletni Plan Inwestycyjny </t>
  </si>
  <si>
    <r>
      <t xml:space="preserve">Rok 2003:  </t>
    </r>
    <r>
      <rPr>
        <sz val="8"/>
        <rFont val="Arial CE"/>
        <family val="2"/>
      </rPr>
      <t xml:space="preserve">                              UE: 6000                                  UM: 1760                                               Razem: 7730                                               </t>
    </r>
    <r>
      <rPr>
        <b/>
        <sz val="8"/>
        <rFont val="Arial CE"/>
        <family val="2"/>
      </rPr>
      <t xml:space="preserve">Rok 2004:  </t>
    </r>
    <r>
      <rPr>
        <sz val="8"/>
        <rFont val="Arial CE"/>
        <family val="2"/>
      </rPr>
      <t xml:space="preserve">                              UE: 7840                                          UM: 1320                           Min.Gosp. 1280                         Razem: 10440                </t>
    </r>
  </si>
  <si>
    <t>Przewidywane źródła finansowania zadania        ( uwagi )</t>
  </si>
  <si>
    <t>Kanalizacja sanitarna w ul. Gęsiej</t>
  </si>
  <si>
    <t>-</t>
  </si>
  <si>
    <t xml:space="preserve">Środki własne-kredyt                                      </t>
  </si>
  <si>
    <t>Rozbudowa Zespołu Szkół Ponadgimnazjalnych nr 4 przy            ul. Sienkiewicza</t>
  </si>
  <si>
    <t>Kanalizacja sanitarna w ul. Świerczowskiej</t>
  </si>
  <si>
    <t>środki własne, kredyt</t>
  </si>
  <si>
    <t>Środki z budżetu miasta, 1200 subwencja drogowa z rezerwy</t>
  </si>
  <si>
    <t>Modernizacja systemu ciepłowniczego i termom. obiektów dla Zesp.Szkół Ponadgim. Nr 3 I-etap przy ul. Broniewskiego 16.</t>
  </si>
  <si>
    <r>
      <t>Miejska Biblioteka Publiczna</t>
    </r>
    <r>
      <rPr>
        <b/>
        <sz val="10"/>
        <rFont val="Arial CE"/>
        <family val="2"/>
      </rPr>
      <t xml:space="preserve"> </t>
    </r>
    <r>
      <rPr>
        <sz val="8"/>
        <rFont val="Arial CE"/>
        <family val="2"/>
      </rPr>
      <t>(instalacja sygnalizacji przeciwpożarowej i przeciw włamaniowej, remont budynku- dach, rynny, wody deszczowe,tynki zewnętrzne, wymiana okien, malowanie wewnętrzne, przystosowanie wejścia dla osób niepełnosprawnych, posadzki na parterze i I piętrze)</t>
    </r>
  </si>
  <si>
    <t>Program termomodernizacji budynków mieszkalnych i obiektów</t>
  </si>
  <si>
    <t>Parking w ul. Dmowskiego</t>
  </si>
  <si>
    <t xml:space="preserve">Środki własne  </t>
  </si>
  <si>
    <t>Modernizacja sieci komputerowej oraz zakup sprzętu komputerowego i oprogramowania dla Urzędu Miasta</t>
  </si>
  <si>
    <t xml:space="preserve">Wykonanie nawierzchniul. Roosevelta od ul. Próchnika do ul. Żeromskiego oraz parking </t>
  </si>
  <si>
    <t>1013 m pętla autobusowa MZK</t>
  </si>
  <si>
    <t>239,9mb +1790m</t>
  </si>
  <si>
    <t>Budowa ul. Twardosławickiej wraz z kanalizacją deszczową - etap I kanalizacja deszczowa na odc. Od Żródlanej do ul. Zawodzie</t>
  </si>
  <si>
    <t>666mb</t>
  </si>
  <si>
    <t>535mb</t>
  </si>
  <si>
    <t>Środki własne - kredyt                                      i WFOŚ i GW, Wspólnoty</t>
  </si>
  <si>
    <t>Przebudowa stropów w pracowniach gastronomicznych w ZSP Nr 4</t>
  </si>
  <si>
    <t>5.</t>
  </si>
  <si>
    <t>6.</t>
  </si>
  <si>
    <t>7.</t>
  </si>
  <si>
    <t>8.</t>
  </si>
  <si>
    <t>9.</t>
  </si>
  <si>
    <t>do uchwały nr  IV/209/2003</t>
  </si>
  <si>
    <t>z dnia   10 grudnia 2003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</si>
</sst>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\ _z_ł_-;\-* #,##0.0\ _z_ł_-;_-* &quot;-&quot;?\ _z_ł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0" fillId="0" borderId="0" xfId="0" applyNumberFormat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41" fontId="0" fillId="0" borderId="3" xfId="0" applyNumberFormat="1" applyBorder="1" applyAlignment="1">
      <alignment vertical="center"/>
    </xf>
    <xf numFmtId="43" fontId="0" fillId="0" borderId="3" xfId="0" applyNumberFormat="1" applyBorder="1" applyAlignment="1">
      <alignment horizontal="left" vertical="top" wrapText="1"/>
    </xf>
    <xf numFmtId="43" fontId="3" fillId="0" borderId="3" xfId="0" applyNumberFormat="1" applyFont="1" applyBorder="1" applyAlignment="1">
      <alignment horizontal="left" vertical="top" wrapText="1"/>
    </xf>
    <xf numFmtId="41" fontId="0" fillId="0" borderId="0" xfId="0" applyNumberFormat="1" applyAlignment="1">
      <alignment/>
    </xf>
    <xf numFmtId="41" fontId="0" fillId="0" borderId="3" xfId="0" applyNumberFormat="1" applyFill="1" applyBorder="1" applyAlignment="1">
      <alignment vertical="center"/>
    </xf>
    <xf numFmtId="43" fontId="0" fillId="0" borderId="3" xfId="0" applyNumberFormat="1" applyFont="1" applyBorder="1" applyAlignment="1">
      <alignment horizontal="left" vertical="top" wrapText="1"/>
    </xf>
    <xf numFmtId="41" fontId="0" fillId="0" borderId="3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vertical="center"/>
    </xf>
    <xf numFmtId="43" fontId="0" fillId="0" borderId="3" xfId="0" applyNumberForma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41" fontId="1" fillId="2" borderId="3" xfId="0" applyNumberFormat="1" applyFont="1" applyFill="1" applyBorder="1" applyAlignment="1">
      <alignment vertical="center"/>
    </xf>
    <xf numFmtId="41" fontId="1" fillId="2" borderId="3" xfId="0" applyNumberFormat="1" applyFont="1" applyFill="1" applyBorder="1" applyAlignment="1">
      <alignment horizontal="center" vertical="center"/>
    </xf>
    <xf numFmtId="43" fontId="0" fillId="0" borderId="2" xfId="0" applyNumberFormat="1" applyBorder="1" applyAlignment="1">
      <alignment horizontal="left" vertical="top" wrapText="1"/>
    </xf>
    <xf numFmtId="41" fontId="0" fillId="0" borderId="2" xfId="0" applyNumberFormat="1" applyBorder="1" applyAlignment="1">
      <alignment vertical="center"/>
    </xf>
    <xf numFmtId="41" fontId="1" fillId="2" borderId="2" xfId="0" applyNumberFormat="1" applyFont="1" applyFill="1" applyBorder="1" applyAlignment="1">
      <alignment vertical="center"/>
    </xf>
    <xf numFmtId="41" fontId="0" fillId="2" borderId="3" xfId="0" applyNumberForma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2" xfId="0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3" xfId="0" applyNumberFormat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0" fillId="0" borderId="3" xfId="0" applyNumberFormat="1" applyFill="1" applyBorder="1" applyAlignment="1">
      <alignment horizontal="center" vertical="center" wrapText="1"/>
    </xf>
    <xf numFmtId="41" fontId="0" fillId="0" borderId="3" xfId="0" applyNumberFormat="1" applyBorder="1" applyAlignment="1">
      <alignment horizontal="center" vertical="center" wrapText="1"/>
    </xf>
    <xf numFmtId="4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3" fontId="0" fillId="0" borderId="5" xfId="0" applyNumberForma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41" fontId="8" fillId="0" borderId="4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43" fontId="9" fillId="0" borderId="2" xfId="0" applyNumberFormat="1" applyFont="1" applyBorder="1" applyAlignment="1">
      <alignment horizontal="left" vertical="top" wrapText="1"/>
    </xf>
    <xf numFmtId="43" fontId="8" fillId="0" borderId="2" xfId="0" applyNumberFormat="1" applyFont="1" applyBorder="1" applyAlignment="1">
      <alignment horizontal="left" vertical="top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1" fontId="0" fillId="0" borderId="0" xfId="0" applyNumberFormat="1" applyBorder="1" applyAlignment="1">
      <alignment horizontal="center"/>
    </xf>
    <xf numFmtId="0" fontId="0" fillId="0" borderId="18" xfId="0" applyNumberForma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vertical="center" wrapText="1"/>
    </xf>
    <xf numFmtId="43" fontId="8" fillId="0" borderId="3" xfId="0" applyNumberFormat="1" applyFont="1" applyBorder="1" applyAlignment="1">
      <alignment horizontal="center" vertical="top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1" fontId="1" fillId="2" borderId="22" xfId="0" applyNumberFormat="1" applyFont="1" applyFill="1" applyBorder="1" applyAlignment="1">
      <alignment horizontal="center" vertical="center"/>
    </xf>
    <xf numFmtId="43" fontId="1" fillId="2" borderId="22" xfId="0" applyNumberFormat="1" applyFont="1" applyFill="1" applyBorder="1" applyAlignment="1">
      <alignment horizontal="left" vertical="top" wrapText="1"/>
    </xf>
    <xf numFmtId="41" fontId="5" fillId="2" borderId="22" xfId="0" applyNumberFormat="1" applyFont="1" applyFill="1" applyBorder="1" applyAlignment="1">
      <alignment horizontal="center" vertical="center"/>
    </xf>
    <xf numFmtId="0" fontId="6" fillId="2" borderId="23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20" xfId="0" applyFont="1" applyFill="1" applyBorder="1" applyAlignment="1">
      <alignment horizontal="left" vertical="top" wrapText="1"/>
    </xf>
    <xf numFmtId="43" fontId="0" fillId="0" borderId="20" xfId="0" applyNumberFormat="1" applyBorder="1" applyAlignment="1">
      <alignment horizontal="left" vertical="top" wrapText="1"/>
    </xf>
    <xf numFmtId="14" fontId="0" fillId="0" borderId="20" xfId="0" applyNumberFormat="1" applyFont="1" applyBorder="1" applyAlignment="1">
      <alignment horizontal="center" vertical="center" wrapText="1"/>
    </xf>
    <xf numFmtId="41" fontId="0" fillId="0" borderId="20" xfId="0" applyNumberFormat="1" applyBorder="1" applyAlignment="1">
      <alignment vertical="center"/>
    </xf>
    <xf numFmtId="41" fontId="1" fillId="2" borderId="20" xfId="0" applyNumberFormat="1" applyFont="1" applyFill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F1">
      <selection activeCell="F2" sqref="F2"/>
    </sheetView>
  </sheetViews>
  <sheetFormatPr defaultColWidth="9.00390625" defaultRowHeight="12.75"/>
  <cols>
    <col min="1" max="1" width="3.75390625" style="0" customWidth="1"/>
    <col min="2" max="2" width="31.25390625" style="0" customWidth="1"/>
    <col min="3" max="3" width="8.875" style="0" customWidth="1"/>
    <col min="4" max="4" width="12.125" style="25" customWidth="1"/>
    <col min="5" max="5" width="12.00390625" style="0" customWidth="1"/>
    <col min="6" max="6" width="13.125" style="0" customWidth="1"/>
    <col min="7" max="9" width="10.75390625" style="0" customWidth="1"/>
    <col min="10" max="10" width="10.625" style="0" customWidth="1"/>
    <col min="11" max="11" width="21.00390625" style="27" customWidth="1"/>
    <col min="12" max="13" width="9.75390625" style="0" customWidth="1"/>
  </cols>
  <sheetData>
    <row r="1" spans="10:11" ht="12.75">
      <c r="J1" s="91" t="s">
        <v>77</v>
      </c>
      <c r="K1" s="91"/>
    </row>
    <row r="2" spans="10:11" ht="12.75">
      <c r="J2" s="91" t="s">
        <v>108</v>
      </c>
      <c r="K2" s="91"/>
    </row>
    <row r="3" ht="12.75">
      <c r="J3" t="s">
        <v>78</v>
      </c>
    </row>
    <row r="4" spans="10:11" ht="12.75">
      <c r="J4" s="91" t="s">
        <v>109</v>
      </c>
      <c r="K4" s="91"/>
    </row>
    <row r="5" spans="1:11" ht="18">
      <c r="A5" s="92" t="s">
        <v>79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">
      <c r="A6" s="24"/>
      <c r="B6" s="24"/>
      <c r="C6" s="24"/>
      <c r="D6" s="24"/>
      <c r="E6" s="24"/>
      <c r="F6" s="24"/>
      <c r="G6" s="24"/>
      <c r="H6" s="24"/>
      <c r="I6" s="24"/>
      <c r="J6" s="24"/>
      <c r="K6" s="26"/>
    </row>
    <row r="7" spans="1:10" ht="21" customHeight="1" thickBot="1">
      <c r="A7" s="4"/>
      <c r="J7" t="s">
        <v>76</v>
      </c>
    </row>
    <row r="8" spans="1:13" ht="86.25" customHeight="1">
      <c r="A8" s="49" t="s">
        <v>20</v>
      </c>
      <c r="B8" s="50" t="s">
        <v>0</v>
      </c>
      <c r="C8" s="50" t="s">
        <v>1</v>
      </c>
      <c r="D8" s="50" t="s">
        <v>18</v>
      </c>
      <c r="E8" s="50" t="s">
        <v>2</v>
      </c>
      <c r="F8" s="50" t="s">
        <v>21</v>
      </c>
      <c r="G8" s="51" t="s">
        <v>17</v>
      </c>
      <c r="H8" s="93" t="s">
        <v>25</v>
      </c>
      <c r="I8" s="93"/>
      <c r="J8" s="52" t="s">
        <v>19</v>
      </c>
      <c r="K8" s="53" t="s">
        <v>81</v>
      </c>
      <c r="L8" s="1"/>
      <c r="M8" s="1"/>
    </row>
    <row r="9" spans="1:11" ht="15.75" customHeight="1">
      <c r="A9" s="54"/>
      <c r="B9" s="3"/>
      <c r="C9" s="3" t="s">
        <v>3</v>
      </c>
      <c r="D9" s="29"/>
      <c r="E9" s="3"/>
      <c r="F9" s="2"/>
      <c r="G9" s="15"/>
      <c r="H9" s="5">
        <v>2004</v>
      </c>
      <c r="I9" s="5">
        <v>2005</v>
      </c>
      <c r="J9" s="3"/>
      <c r="K9" s="55"/>
    </row>
    <row r="10" spans="1:11" ht="12.75">
      <c r="A10" s="5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57">
        <v>11</v>
      </c>
    </row>
    <row r="11" spans="1:11" ht="12.75">
      <c r="A11" s="58"/>
      <c r="B11" s="59"/>
      <c r="C11" s="59"/>
      <c r="D11" s="60"/>
      <c r="E11" s="59"/>
      <c r="F11" s="59"/>
      <c r="G11" s="59"/>
      <c r="H11" s="59"/>
      <c r="I11" s="59"/>
      <c r="J11" s="59"/>
      <c r="K11" s="61"/>
    </row>
    <row r="12" spans="1:11" ht="12.75">
      <c r="A12" s="62"/>
      <c r="B12" s="59"/>
      <c r="C12" s="59"/>
      <c r="D12" s="60"/>
      <c r="E12" s="63" t="s">
        <v>8</v>
      </c>
      <c r="F12" s="59"/>
      <c r="G12" s="59"/>
      <c r="H12" s="59"/>
      <c r="I12" s="59"/>
      <c r="J12" s="59"/>
      <c r="K12" s="64"/>
    </row>
    <row r="13" spans="1:11" ht="12.75">
      <c r="A13" s="65"/>
      <c r="B13" s="59"/>
      <c r="C13" s="59"/>
      <c r="D13" s="66"/>
      <c r="E13" s="59"/>
      <c r="F13" s="59"/>
      <c r="G13" s="59"/>
      <c r="H13" s="59"/>
      <c r="I13" s="59"/>
      <c r="J13" s="59"/>
      <c r="K13" s="67"/>
    </row>
    <row r="14" spans="1:13" ht="60.75" customHeight="1">
      <c r="A14" s="73">
        <v>1</v>
      </c>
      <c r="B14" s="36" t="s">
        <v>29</v>
      </c>
      <c r="C14" s="7"/>
      <c r="D14" s="31">
        <f aca="true" t="shared" si="0" ref="D14:D44">J14+I14+H14+G14+F14</f>
        <v>44760</v>
      </c>
      <c r="E14" s="31" t="s">
        <v>11</v>
      </c>
      <c r="F14" s="6">
        <v>0</v>
      </c>
      <c r="G14" s="18">
        <v>450</v>
      </c>
      <c r="H14" s="13">
        <v>22000</v>
      </c>
      <c r="I14" s="6">
        <v>22310</v>
      </c>
      <c r="J14" s="6">
        <v>0</v>
      </c>
      <c r="K14" s="42" t="s">
        <v>56</v>
      </c>
      <c r="L14" s="9"/>
      <c r="M14" s="9"/>
    </row>
    <row r="15" spans="1:12" ht="95.25" customHeight="1">
      <c r="A15" s="73">
        <v>2</v>
      </c>
      <c r="B15" s="37" t="s">
        <v>32</v>
      </c>
      <c r="C15" s="7"/>
      <c r="D15" s="31">
        <f t="shared" si="0"/>
        <v>1020</v>
      </c>
      <c r="E15" s="31" t="s">
        <v>28</v>
      </c>
      <c r="F15" s="6">
        <v>0</v>
      </c>
      <c r="G15" s="18">
        <v>0</v>
      </c>
      <c r="H15" s="13">
        <v>50</v>
      </c>
      <c r="I15" s="6">
        <v>20</v>
      </c>
      <c r="J15" s="6">
        <v>950</v>
      </c>
      <c r="K15" s="42" t="s">
        <v>23</v>
      </c>
      <c r="L15" s="9"/>
    </row>
    <row r="16" spans="1:11" ht="104.25" customHeight="1">
      <c r="A16" s="73">
        <v>3</v>
      </c>
      <c r="B16" s="36" t="s">
        <v>33</v>
      </c>
      <c r="C16" s="7"/>
      <c r="D16" s="31">
        <f t="shared" si="0"/>
        <v>435</v>
      </c>
      <c r="E16" s="31" t="s">
        <v>38</v>
      </c>
      <c r="F16" s="6">
        <v>0</v>
      </c>
      <c r="G16" s="18">
        <v>0</v>
      </c>
      <c r="H16" s="13">
        <v>280</v>
      </c>
      <c r="I16" s="6">
        <v>155</v>
      </c>
      <c r="J16" s="6">
        <v>0</v>
      </c>
      <c r="K16" s="42" t="s">
        <v>10</v>
      </c>
    </row>
    <row r="17" spans="1:12" ht="45">
      <c r="A17" s="73">
        <v>4</v>
      </c>
      <c r="B17" s="37" t="s">
        <v>85</v>
      </c>
      <c r="C17" s="11"/>
      <c r="D17" s="31">
        <f t="shared" si="0"/>
        <v>7705</v>
      </c>
      <c r="E17" s="12" t="s">
        <v>12</v>
      </c>
      <c r="F17" s="12">
        <v>4561</v>
      </c>
      <c r="G17" s="19">
        <v>35</v>
      </c>
      <c r="H17" s="12">
        <v>1609</v>
      </c>
      <c r="I17" s="12">
        <v>1500</v>
      </c>
      <c r="J17" s="6">
        <v>0</v>
      </c>
      <c r="K17" s="42" t="s">
        <v>63</v>
      </c>
      <c r="L17" s="9"/>
    </row>
    <row r="18" spans="1:11" ht="33.75" customHeight="1">
      <c r="A18" s="73" t="s">
        <v>103</v>
      </c>
      <c r="B18" s="38" t="s">
        <v>91</v>
      </c>
      <c r="C18" s="14"/>
      <c r="D18" s="31">
        <f t="shared" si="0"/>
        <v>25899</v>
      </c>
      <c r="E18" s="33" t="s">
        <v>14</v>
      </c>
      <c r="F18" s="10">
        <v>28</v>
      </c>
      <c r="G18" s="18">
        <f>870-250</f>
        <v>620</v>
      </c>
      <c r="H18" s="10">
        <v>10000</v>
      </c>
      <c r="I18" s="10">
        <v>1282</v>
      </c>
      <c r="J18" s="6">
        <v>13969</v>
      </c>
      <c r="K18" s="42" t="s">
        <v>101</v>
      </c>
    </row>
    <row r="19" spans="1:11" ht="138.75" customHeight="1">
      <c r="A19" s="73" t="s">
        <v>104</v>
      </c>
      <c r="B19" s="37" t="s">
        <v>55</v>
      </c>
      <c r="C19" s="7"/>
      <c r="D19" s="31">
        <f t="shared" si="0"/>
        <v>4724</v>
      </c>
      <c r="E19" s="31" t="s">
        <v>13</v>
      </c>
      <c r="F19" s="6">
        <v>20</v>
      </c>
      <c r="G19" s="18">
        <v>0</v>
      </c>
      <c r="H19" s="6">
        <v>580</v>
      </c>
      <c r="I19" s="6">
        <v>300</v>
      </c>
      <c r="J19" s="6">
        <v>3824</v>
      </c>
      <c r="K19" s="42" t="s">
        <v>22</v>
      </c>
    </row>
    <row r="20" spans="1:11" ht="64.5" customHeight="1">
      <c r="A20" s="73" t="s">
        <v>105</v>
      </c>
      <c r="B20" s="43" t="s">
        <v>39</v>
      </c>
      <c r="C20" s="41" t="s">
        <v>40</v>
      </c>
      <c r="D20" s="31">
        <f t="shared" si="0"/>
        <v>635</v>
      </c>
      <c r="E20" s="31" t="s">
        <v>38</v>
      </c>
      <c r="F20" s="6">
        <v>0</v>
      </c>
      <c r="G20" s="18">
        <v>0</v>
      </c>
      <c r="H20" s="13">
        <v>50</v>
      </c>
      <c r="I20" s="6">
        <v>585</v>
      </c>
      <c r="J20" s="6">
        <v>0</v>
      </c>
      <c r="K20" s="45" t="s">
        <v>41</v>
      </c>
    </row>
    <row r="21" spans="1:11" ht="77.25" customHeight="1">
      <c r="A21" s="73" t="s">
        <v>106</v>
      </c>
      <c r="B21" s="38" t="s">
        <v>27</v>
      </c>
      <c r="C21" s="44" t="s">
        <v>37</v>
      </c>
      <c r="D21" s="31">
        <f t="shared" si="0"/>
        <v>1800</v>
      </c>
      <c r="E21" s="33" t="s">
        <v>36</v>
      </c>
      <c r="F21" s="10">
        <v>0</v>
      </c>
      <c r="G21" s="18">
        <v>50</v>
      </c>
      <c r="H21" s="10">
        <v>470</v>
      </c>
      <c r="I21" s="10">
        <v>630</v>
      </c>
      <c r="J21" s="6">
        <v>650</v>
      </c>
      <c r="K21" s="40" t="s">
        <v>44</v>
      </c>
    </row>
    <row r="22" spans="1:11" ht="54" customHeight="1">
      <c r="A22" s="73" t="s">
        <v>107</v>
      </c>
      <c r="B22" s="36" t="s">
        <v>92</v>
      </c>
      <c r="C22" s="8" t="s">
        <v>96</v>
      </c>
      <c r="D22" s="31">
        <v>174</v>
      </c>
      <c r="E22" s="31" t="s">
        <v>16</v>
      </c>
      <c r="F22" s="6">
        <v>231</v>
      </c>
      <c r="G22" s="18">
        <v>4</v>
      </c>
      <c r="H22" s="13">
        <v>170</v>
      </c>
      <c r="I22" s="6">
        <v>0</v>
      </c>
      <c r="J22" s="6">
        <v>0</v>
      </c>
      <c r="K22" s="42" t="s">
        <v>93</v>
      </c>
    </row>
    <row r="23" spans="1:11" ht="39.75" customHeight="1">
      <c r="A23" s="73">
        <v>10</v>
      </c>
      <c r="B23" s="36" t="s">
        <v>95</v>
      </c>
      <c r="C23" s="7" t="s">
        <v>97</v>
      </c>
      <c r="D23" s="31">
        <v>810</v>
      </c>
      <c r="E23" s="31" t="s">
        <v>9</v>
      </c>
      <c r="F23" s="6"/>
      <c r="G23" s="18">
        <v>10</v>
      </c>
      <c r="H23" s="13">
        <v>800</v>
      </c>
      <c r="I23" s="6">
        <v>0</v>
      </c>
      <c r="J23" s="6">
        <v>0</v>
      </c>
      <c r="K23" s="42" t="s">
        <v>45</v>
      </c>
    </row>
    <row r="24" spans="1:13" ht="51.75" customHeight="1">
      <c r="A24" s="73">
        <v>11</v>
      </c>
      <c r="B24" s="36" t="s">
        <v>98</v>
      </c>
      <c r="C24" s="8" t="s">
        <v>99</v>
      </c>
      <c r="D24" s="31">
        <v>1200</v>
      </c>
      <c r="E24" s="34" t="s">
        <v>11</v>
      </c>
      <c r="F24" s="6"/>
      <c r="G24" s="18">
        <v>10</v>
      </c>
      <c r="H24" s="13">
        <v>600</v>
      </c>
      <c r="I24" s="6">
        <v>590</v>
      </c>
      <c r="J24" s="10">
        <v>0</v>
      </c>
      <c r="K24" s="42" t="s">
        <v>59</v>
      </c>
      <c r="L24" s="9"/>
      <c r="M24" s="9"/>
    </row>
    <row r="25" spans="1:13" ht="47.25" customHeight="1">
      <c r="A25" s="73">
        <v>12</v>
      </c>
      <c r="B25" s="36" t="s">
        <v>46</v>
      </c>
      <c r="C25" s="8" t="s">
        <v>47</v>
      </c>
      <c r="D25" s="31">
        <f t="shared" si="0"/>
        <v>519</v>
      </c>
      <c r="E25" s="34" t="s">
        <v>9</v>
      </c>
      <c r="F25" s="6">
        <v>0</v>
      </c>
      <c r="G25" s="18">
        <v>430</v>
      </c>
      <c r="H25" s="13">
        <v>89</v>
      </c>
      <c r="I25" s="6">
        <v>0</v>
      </c>
      <c r="J25" s="10">
        <v>0</v>
      </c>
      <c r="K25" s="42" t="s">
        <v>48</v>
      </c>
      <c r="L25" s="9"/>
      <c r="M25" s="9"/>
    </row>
    <row r="26" spans="1:13" ht="34.5" customHeight="1">
      <c r="A26" s="73">
        <v>13</v>
      </c>
      <c r="B26" s="36" t="s">
        <v>49</v>
      </c>
      <c r="C26" s="8" t="s">
        <v>50</v>
      </c>
      <c r="D26" s="31">
        <f t="shared" si="0"/>
        <v>873</v>
      </c>
      <c r="E26" s="34" t="s">
        <v>9</v>
      </c>
      <c r="F26" s="6">
        <v>0</v>
      </c>
      <c r="G26" s="18">
        <v>358</v>
      </c>
      <c r="H26" s="13">
        <v>515</v>
      </c>
      <c r="I26" s="6">
        <v>0</v>
      </c>
      <c r="J26" s="10">
        <v>0</v>
      </c>
      <c r="K26" s="42" t="s">
        <v>48</v>
      </c>
      <c r="L26" s="9"/>
      <c r="M26" s="9"/>
    </row>
    <row r="27" spans="1:13" ht="33.75" customHeight="1">
      <c r="A27" s="73">
        <v>14</v>
      </c>
      <c r="B27" s="36" t="s">
        <v>86</v>
      </c>
      <c r="C27" s="8" t="s">
        <v>100</v>
      </c>
      <c r="D27" s="31">
        <f>SUM(G27:H27)</f>
        <v>235</v>
      </c>
      <c r="E27" s="34" t="s">
        <v>9</v>
      </c>
      <c r="F27" s="6">
        <f>-F27</f>
        <v>0</v>
      </c>
      <c r="G27" s="18">
        <v>5</v>
      </c>
      <c r="H27" s="13">
        <v>230</v>
      </c>
      <c r="I27" s="6">
        <f>-I27</f>
        <v>0</v>
      </c>
      <c r="J27" s="10"/>
      <c r="K27" s="42" t="s">
        <v>48</v>
      </c>
      <c r="L27" s="9"/>
      <c r="M27" s="9"/>
    </row>
    <row r="28" spans="1:13" ht="30" customHeight="1">
      <c r="A28" s="73">
        <v>15</v>
      </c>
      <c r="B28" s="36" t="s">
        <v>82</v>
      </c>
      <c r="C28" s="8"/>
      <c r="D28" s="31">
        <f>SUM(G28:H28)</f>
        <v>190</v>
      </c>
      <c r="E28" s="34" t="s">
        <v>9</v>
      </c>
      <c r="F28" s="6">
        <f>-F28</f>
        <v>0</v>
      </c>
      <c r="G28" s="18">
        <v>5</v>
      </c>
      <c r="H28" s="13">
        <v>185</v>
      </c>
      <c r="I28" s="6"/>
      <c r="J28" s="10" t="s">
        <v>83</v>
      </c>
      <c r="K28" s="42" t="s">
        <v>48</v>
      </c>
      <c r="L28" s="9"/>
      <c r="M28" s="9"/>
    </row>
    <row r="29" spans="1:11" ht="123" customHeight="1">
      <c r="A29" s="73">
        <v>16</v>
      </c>
      <c r="B29" s="37" t="s">
        <v>30</v>
      </c>
      <c r="C29" s="8" t="s">
        <v>4</v>
      </c>
      <c r="D29" s="31">
        <f t="shared" si="0"/>
        <v>18628</v>
      </c>
      <c r="E29" s="31" t="s">
        <v>51</v>
      </c>
      <c r="F29" s="6">
        <v>428</v>
      </c>
      <c r="G29" s="18">
        <v>7760</v>
      </c>
      <c r="H29" s="13">
        <v>10440</v>
      </c>
      <c r="I29" s="6">
        <v>0</v>
      </c>
      <c r="J29" s="6">
        <v>0</v>
      </c>
      <c r="K29" s="69" t="s">
        <v>80</v>
      </c>
    </row>
    <row r="30" spans="1:11" ht="94.5" customHeight="1">
      <c r="A30" s="73">
        <v>17</v>
      </c>
      <c r="B30" s="36" t="s">
        <v>72</v>
      </c>
      <c r="C30" s="8"/>
      <c r="D30" s="31">
        <f t="shared" si="0"/>
        <v>45048</v>
      </c>
      <c r="E30" s="34" t="s">
        <v>73</v>
      </c>
      <c r="F30" s="6">
        <v>1993</v>
      </c>
      <c r="G30" s="18">
        <v>1537</v>
      </c>
      <c r="H30" s="13">
        <v>20988</v>
      </c>
      <c r="I30" s="6">
        <v>20530</v>
      </c>
      <c r="J30" s="6">
        <v>0</v>
      </c>
      <c r="K30" s="69" t="s">
        <v>26</v>
      </c>
    </row>
    <row r="31" spans="1:11" ht="56.25" customHeight="1">
      <c r="A31" s="73">
        <v>18</v>
      </c>
      <c r="B31" s="36" t="s">
        <v>31</v>
      </c>
      <c r="C31" s="8"/>
      <c r="D31" s="31">
        <f t="shared" si="0"/>
        <v>13850</v>
      </c>
      <c r="E31" s="34" t="s">
        <v>75</v>
      </c>
      <c r="F31" s="6">
        <v>0</v>
      </c>
      <c r="G31" s="18">
        <v>0</v>
      </c>
      <c r="H31" s="13">
        <v>0</v>
      </c>
      <c r="I31" s="13">
        <v>0</v>
      </c>
      <c r="J31" s="6">
        <v>13850</v>
      </c>
      <c r="K31" s="42" t="s">
        <v>24</v>
      </c>
    </row>
    <row r="32" spans="1:11" ht="51" customHeight="1">
      <c r="A32" s="73">
        <v>19</v>
      </c>
      <c r="B32" s="36" t="s">
        <v>71</v>
      </c>
      <c r="C32" s="71" t="s">
        <v>7</v>
      </c>
      <c r="D32" s="31">
        <f t="shared" si="0"/>
        <v>5535</v>
      </c>
      <c r="E32" s="31" t="s">
        <v>16</v>
      </c>
      <c r="F32" s="6">
        <v>193</v>
      </c>
      <c r="G32" s="18">
        <v>2400</v>
      </c>
      <c r="H32" s="13">
        <v>2942</v>
      </c>
      <c r="I32" s="6">
        <v>0</v>
      </c>
      <c r="J32" s="13">
        <v>0</v>
      </c>
      <c r="K32" s="42" t="s">
        <v>88</v>
      </c>
    </row>
    <row r="33" spans="1:11" ht="25.5">
      <c r="A33" s="73">
        <v>20</v>
      </c>
      <c r="B33" s="36" t="s">
        <v>6</v>
      </c>
      <c r="C33" s="7"/>
      <c r="D33" s="31">
        <f t="shared" si="0"/>
        <v>4125</v>
      </c>
      <c r="E33" s="31" t="s">
        <v>74</v>
      </c>
      <c r="F33" s="6">
        <v>1451</v>
      </c>
      <c r="G33" s="18">
        <v>390</v>
      </c>
      <c r="H33" s="13">
        <v>600</v>
      </c>
      <c r="I33" s="6">
        <v>1684</v>
      </c>
      <c r="J33" s="13">
        <v>0</v>
      </c>
      <c r="K33" s="42" t="s">
        <v>58</v>
      </c>
    </row>
    <row r="34" spans="1:11" ht="40.5" customHeight="1">
      <c r="A34" s="73">
        <v>21</v>
      </c>
      <c r="B34" s="36" t="s">
        <v>102</v>
      </c>
      <c r="C34" s="7"/>
      <c r="D34" s="31"/>
      <c r="E34" s="31" t="s">
        <v>9</v>
      </c>
      <c r="F34" s="6"/>
      <c r="G34" s="18">
        <v>5</v>
      </c>
      <c r="H34" s="13">
        <v>90</v>
      </c>
      <c r="I34" s="6">
        <v>0</v>
      </c>
      <c r="J34" s="13">
        <v>0</v>
      </c>
      <c r="K34" s="42" t="s">
        <v>58</v>
      </c>
    </row>
    <row r="35" spans="1:11" ht="51" customHeight="1">
      <c r="A35" s="73">
        <v>22</v>
      </c>
      <c r="B35" s="36" t="s">
        <v>60</v>
      </c>
      <c r="C35" s="7" t="s">
        <v>61</v>
      </c>
      <c r="D35" s="31">
        <f t="shared" si="0"/>
        <v>770</v>
      </c>
      <c r="E35" s="31" t="s">
        <v>38</v>
      </c>
      <c r="F35" s="6">
        <v>0</v>
      </c>
      <c r="G35" s="18">
        <v>0</v>
      </c>
      <c r="H35" s="13">
        <v>370</v>
      </c>
      <c r="I35" s="6">
        <v>400</v>
      </c>
      <c r="J35" s="13">
        <v>0</v>
      </c>
      <c r="K35" s="42" t="s">
        <v>62</v>
      </c>
    </row>
    <row r="36" spans="1:11" ht="49.5" customHeight="1">
      <c r="A36" s="73">
        <v>23</v>
      </c>
      <c r="B36" s="46" t="s">
        <v>57</v>
      </c>
      <c r="C36" s="47" t="s">
        <v>42</v>
      </c>
      <c r="D36" s="31">
        <f t="shared" si="0"/>
        <v>11089.25</v>
      </c>
      <c r="E36" s="31" t="s">
        <v>43</v>
      </c>
      <c r="F36" s="6">
        <v>0</v>
      </c>
      <c r="G36" s="22">
        <v>89.25</v>
      </c>
      <c r="H36" s="6">
        <v>3000</v>
      </c>
      <c r="I36" s="6">
        <v>4000</v>
      </c>
      <c r="J36" s="6">
        <v>4000</v>
      </c>
      <c r="K36" s="68" t="s">
        <v>87</v>
      </c>
    </row>
    <row r="37" spans="1:11" ht="59.25" customHeight="1">
      <c r="A37" s="73">
        <v>24</v>
      </c>
      <c r="B37" s="39" t="s">
        <v>34</v>
      </c>
      <c r="C37" s="20"/>
      <c r="D37" s="31">
        <f t="shared" si="0"/>
        <v>1570</v>
      </c>
      <c r="E37" s="35" t="s">
        <v>15</v>
      </c>
      <c r="F37" s="6">
        <v>0</v>
      </c>
      <c r="G37" s="23">
        <v>0</v>
      </c>
      <c r="H37" s="21">
        <v>720</v>
      </c>
      <c r="I37" s="21">
        <v>850</v>
      </c>
      <c r="J37" s="6">
        <v>0</v>
      </c>
      <c r="K37" s="68" t="s">
        <v>35</v>
      </c>
    </row>
    <row r="38" spans="1:11" ht="51.75" customHeight="1">
      <c r="A38" s="73">
        <v>25</v>
      </c>
      <c r="B38" s="39" t="s">
        <v>52</v>
      </c>
      <c r="C38" s="48" t="s">
        <v>53</v>
      </c>
      <c r="D38" s="31">
        <f t="shared" si="0"/>
        <v>96028</v>
      </c>
      <c r="E38" s="35" t="s">
        <v>54</v>
      </c>
      <c r="F38" s="6">
        <v>28</v>
      </c>
      <c r="G38" s="23">
        <v>0</v>
      </c>
      <c r="H38" s="21">
        <v>200</v>
      </c>
      <c r="I38" s="21">
        <v>200</v>
      </c>
      <c r="J38" s="21">
        <v>95600</v>
      </c>
      <c r="K38" s="42" t="s">
        <v>69</v>
      </c>
    </row>
    <row r="39" spans="1:11" ht="61.5" customHeight="1">
      <c r="A39" s="73">
        <v>26</v>
      </c>
      <c r="B39" s="39" t="s">
        <v>89</v>
      </c>
      <c r="C39" s="90"/>
      <c r="D39" s="31">
        <f t="shared" si="0"/>
        <v>1008</v>
      </c>
      <c r="E39" s="35" t="s">
        <v>11</v>
      </c>
      <c r="F39" s="6">
        <v>7</v>
      </c>
      <c r="G39" s="18">
        <v>20</v>
      </c>
      <c r="H39" s="21">
        <v>80</v>
      </c>
      <c r="I39" s="21">
        <v>901</v>
      </c>
      <c r="J39" s="21">
        <v>0</v>
      </c>
      <c r="K39" s="42" t="s">
        <v>69</v>
      </c>
    </row>
    <row r="40" spans="1:11" ht="36.75" customHeight="1">
      <c r="A40" s="73">
        <v>27</v>
      </c>
      <c r="B40" s="36" t="s">
        <v>64</v>
      </c>
      <c r="C40" s="7"/>
      <c r="D40" s="31">
        <f t="shared" si="0"/>
        <v>948</v>
      </c>
      <c r="E40" s="72" t="s">
        <v>15</v>
      </c>
      <c r="F40" s="6">
        <v>18</v>
      </c>
      <c r="G40" s="18">
        <v>0</v>
      </c>
      <c r="H40" s="6">
        <v>430</v>
      </c>
      <c r="I40" s="6">
        <v>500</v>
      </c>
      <c r="J40" s="6">
        <v>0</v>
      </c>
      <c r="K40" s="42" t="s">
        <v>65</v>
      </c>
    </row>
    <row r="41" spans="1:11" ht="62.25" customHeight="1">
      <c r="A41" s="73">
        <v>28</v>
      </c>
      <c r="B41" s="36" t="s">
        <v>66</v>
      </c>
      <c r="C41" s="7"/>
      <c r="D41" s="31">
        <f t="shared" si="0"/>
        <v>251</v>
      </c>
      <c r="E41" s="72" t="s">
        <v>38</v>
      </c>
      <c r="F41" s="6">
        <v>0</v>
      </c>
      <c r="G41" s="18">
        <v>0</v>
      </c>
      <c r="H41" s="6">
        <v>100</v>
      </c>
      <c r="I41" s="6">
        <v>151</v>
      </c>
      <c r="J41" s="6">
        <v>0</v>
      </c>
      <c r="K41" s="70" t="s">
        <v>67</v>
      </c>
    </row>
    <row r="42" spans="1:11" ht="93.75" customHeight="1">
      <c r="A42" s="74">
        <v>29</v>
      </c>
      <c r="B42" s="84" t="s">
        <v>90</v>
      </c>
      <c r="C42" s="85"/>
      <c r="D42" s="75">
        <f t="shared" si="0"/>
        <v>1100</v>
      </c>
      <c r="E42" s="86" t="s">
        <v>28</v>
      </c>
      <c r="F42" s="87">
        <v>0</v>
      </c>
      <c r="G42" s="88">
        <v>0</v>
      </c>
      <c r="H42" s="87">
        <v>100</v>
      </c>
      <c r="I42" s="87">
        <v>500</v>
      </c>
      <c r="J42" s="87">
        <v>500</v>
      </c>
      <c r="K42" s="89" t="s">
        <v>70</v>
      </c>
    </row>
    <row r="43" spans="1:11" s="83" customFormat="1" ht="73.5" customHeight="1">
      <c r="A43" s="73">
        <v>30</v>
      </c>
      <c r="B43" s="43" t="s">
        <v>68</v>
      </c>
      <c r="C43" s="7"/>
      <c r="D43" s="31">
        <f>J43+I43+H43+G43+F43</f>
        <v>1160</v>
      </c>
      <c r="E43" s="72" t="s">
        <v>28</v>
      </c>
      <c r="F43" s="6">
        <v>0</v>
      </c>
      <c r="G43" s="18">
        <v>0</v>
      </c>
      <c r="H43" s="6">
        <v>160</v>
      </c>
      <c r="I43" s="6">
        <v>500</v>
      </c>
      <c r="J43" s="6">
        <v>500</v>
      </c>
      <c r="K43" s="82" t="s">
        <v>70</v>
      </c>
    </row>
    <row r="44" spans="1:11" s="83" customFormat="1" ht="73.5" customHeight="1">
      <c r="A44" s="81">
        <v>31</v>
      </c>
      <c r="B44" s="43" t="s">
        <v>94</v>
      </c>
      <c r="C44" s="7"/>
      <c r="D44" s="31">
        <f t="shared" si="0"/>
        <v>1135</v>
      </c>
      <c r="E44" s="72" t="s">
        <v>9</v>
      </c>
      <c r="F44" s="6">
        <v>0</v>
      </c>
      <c r="G44" s="18">
        <v>685</v>
      </c>
      <c r="H44" s="6">
        <v>450</v>
      </c>
      <c r="I44" s="6">
        <v>0</v>
      </c>
      <c r="J44" s="6">
        <v>0</v>
      </c>
      <c r="K44" s="82" t="s">
        <v>84</v>
      </c>
    </row>
    <row r="45" spans="1:11" s="17" customFormat="1" ht="26.25" customHeight="1" thickBot="1">
      <c r="A45" s="76"/>
      <c r="B45" s="77" t="s">
        <v>5</v>
      </c>
      <c r="C45" s="78"/>
      <c r="D45" s="79">
        <f>SUM(D14:D44)</f>
        <v>293224.25</v>
      </c>
      <c r="E45" s="79"/>
      <c r="F45" s="79">
        <f>SUM(F14:F44)</f>
        <v>13602</v>
      </c>
      <c r="G45" s="79">
        <f>SUM(G14:G44)</f>
        <v>14863.25</v>
      </c>
      <c r="H45" s="79">
        <f>SUM(H14:H44)</f>
        <v>78298</v>
      </c>
      <c r="I45" s="79">
        <f>SUM(I14:I44)</f>
        <v>56441</v>
      </c>
      <c r="J45" s="79">
        <f>SUM(J14:J44)</f>
        <v>133843</v>
      </c>
      <c r="K45" s="80"/>
    </row>
    <row r="46" spans="6:11" ht="12.75">
      <c r="F46" s="17"/>
      <c r="G46" s="17"/>
      <c r="H46" s="17"/>
      <c r="I46" s="17"/>
      <c r="J46" s="17"/>
      <c r="K46" s="28"/>
    </row>
    <row r="47" spans="4:6" ht="12.75">
      <c r="D47" s="30"/>
      <c r="F47" s="9"/>
    </row>
    <row r="48" spans="4:7" ht="12.75">
      <c r="D48" s="30"/>
      <c r="G48" s="9"/>
    </row>
    <row r="49" spans="4:7" ht="12.75">
      <c r="D49" s="32"/>
      <c r="G49" s="9"/>
    </row>
    <row r="50" spans="4:8" ht="12.75">
      <c r="D50" s="30"/>
      <c r="H50" s="9"/>
    </row>
    <row r="51" spans="7:8" ht="12.75">
      <c r="G51" s="9"/>
      <c r="H51" s="9"/>
    </row>
    <row r="52" spans="7:8" ht="12.75">
      <c r="G52" s="9"/>
      <c r="H52" s="9"/>
    </row>
  </sheetData>
  <mergeCells count="5">
    <mergeCell ref="J1:K1"/>
    <mergeCell ref="A5:K5"/>
    <mergeCell ref="H8:I8"/>
    <mergeCell ref="J2:K2"/>
    <mergeCell ref="J4:K4"/>
  </mergeCells>
  <printOptions horizontalCentered="1"/>
  <pageMargins left="0" right="0" top="0.7874015748031497" bottom="0.3937007874015748" header="0" footer="0"/>
  <pageSetup horizontalDpi="180" verticalDpi="18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Urząd Miasta w Piotrkowie T.</cp:lastModifiedBy>
  <cp:lastPrinted>2003-12-11T09:55:07Z</cp:lastPrinted>
  <dcterms:created xsi:type="dcterms:W3CDTF">2000-08-01T10:25:45Z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