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>
    <definedName name="_xlnm.Print_Titles" localSheetId="0">'2007'!$7:$9</definedName>
  </definedNames>
  <calcPr fullCalcOnLoad="1"/>
</workbook>
</file>

<file path=xl/sharedStrings.xml><?xml version="1.0" encoding="utf-8"?>
<sst xmlns="http://schemas.openxmlformats.org/spreadsheetml/2006/main" count="164" uniqueCount="113">
  <si>
    <t>śr. wł.</t>
  </si>
  <si>
    <t>dotacje</t>
  </si>
  <si>
    <t>RAZEM</t>
  </si>
  <si>
    <t>Plan po zmianach</t>
  </si>
  <si>
    <t>Zmiana ( + ) : ( - )</t>
  </si>
  <si>
    <t>Plan przed zmianą</t>
  </si>
  <si>
    <t>TREŚĆ</t>
  </si>
  <si>
    <t>urząd miasta</t>
  </si>
  <si>
    <t>ośrodki pomocy społecznej</t>
  </si>
  <si>
    <t>pozostała działalność</t>
  </si>
  <si>
    <t>oświetlenie ulic</t>
  </si>
  <si>
    <t>§ 6050</t>
  </si>
  <si>
    <t>klasyfik. budżet.</t>
  </si>
  <si>
    <t>gospodarka ściekowa i ochrona wód</t>
  </si>
  <si>
    <t xml:space="preserve">drogi publiczne </t>
  </si>
  <si>
    <t>900 - 90095</t>
  </si>
  <si>
    <t>Gospodarka komunalna</t>
  </si>
  <si>
    <t>nadzór budowlany</t>
  </si>
  <si>
    <t>szkoły zawodowe</t>
  </si>
  <si>
    <t>drogi publiczne gminy</t>
  </si>
  <si>
    <t>k</t>
  </si>
  <si>
    <t>p</t>
  </si>
  <si>
    <t>lokalny transport zbiorowy</t>
  </si>
  <si>
    <t>szkoły podstawowe</t>
  </si>
  <si>
    <t>schroniska dla zwierząt</t>
  </si>
  <si>
    <t>600-60016</t>
  </si>
  <si>
    <t>instytucje kultury fizycznej</t>
  </si>
  <si>
    <t>placówki opiekuńczo-wychowawcze</t>
  </si>
  <si>
    <t>Rady Miasta w Piotrkowie Tryb.</t>
  </si>
  <si>
    <t>domy pomocy społecznej</t>
  </si>
  <si>
    <t>pozostała działalność w kulturze fizycznej</t>
  </si>
  <si>
    <t>pozostała działalność w bezpieczeństwie</t>
  </si>
  <si>
    <t>pozostała działalność w działaln.usługowej</t>
  </si>
  <si>
    <t>gospodarka gruntami i nieruchomościami</t>
  </si>
  <si>
    <t>pozostała działalność w gosp.mieszkaniowej</t>
  </si>
  <si>
    <t>pozostała działalność w gosp. komunalnej</t>
  </si>
  <si>
    <t>żłobek</t>
  </si>
  <si>
    <t>ś</t>
  </si>
  <si>
    <t>środki własne</t>
  </si>
  <si>
    <t>pożyczki</t>
  </si>
  <si>
    <t>bursa szkolna</t>
  </si>
  <si>
    <t>komenda państwowej straży pożarnej</t>
  </si>
  <si>
    <t>Transport i łączność</t>
  </si>
  <si>
    <t xml:space="preserve">domy kultury </t>
  </si>
  <si>
    <t>pozostała działalność w gospodarce komunalnej</t>
  </si>
  <si>
    <t>Biblioteka</t>
  </si>
  <si>
    <t>Muzeum</t>
  </si>
  <si>
    <t>pozostała działalność w kulturze</t>
  </si>
  <si>
    <t>Oznaczenie źródeł finansowania:</t>
  </si>
  <si>
    <t xml:space="preserve">ś  - </t>
  </si>
  <si>
    <t xml:space="preserve">k  - </t>
  </si>
  <si>
    <t xml:space="preserve">kredyt </t>
  </si>
  <si>
    <t xml:space="preserve">p  - </t>
  </si>
  <si>
    <t>Gospodarka mieszkaniowa</t>
  </si>
  <si>
    <t>B = R A Z E M   wydatki na zadania inwestycjne dotyczące powiatu</t>
  </si>
  <si>
    <t>przeciwdziałanie alkoholizmowi</t>
  </si>
  <si>
    <t xml:space="preserve">ZMIANY  W  PLANIE  NAKŁADÓW  NA  INWESTYCJE  </t>
  </si>
  <si>
    <t>INWESTYCJE  OGÓŁEM = A + B                                                                                             wydatki na zdania inwestycjne dotycz.zadań gminy i powiatu</t>
  </si>
  <si>
    <t xml:space="preserve">A =  R A Z E M   wydatki na zadania inwestycjne dotyczące gminy </t>
  </si>
  <si>
    <t>prace geodezyjne i kartograficzne</t>
  </si>
  <si>
    <t>ochotnicze straze pożarne</t>
  </si>
  <si>
    <t>przedszkola</t>
  </si>
  <si>
    <t>ośrodki sportu</t>
  </si>
  <si>
    <t>Oświata i wychowanie</t>
  </si>
  <si>
    <t>ZONA</t>
  </si>
  <si>
    <t>pomoc materiałna dla uczniów</t>
  </si>
  <si>
    <t>854-85410</t>
  </si>
  <si>
    <t>Edukacyjna opieka wychowacza</t>
  </si>
  <si>
    <t>700 - 70095</t>
  </si>
  <si>
    <t>801-80101</t>
  </si>
  <si>
    <t>szkoła podstawowa</t>
  </si>
  <si>
    <t>801-80120</t>
  </si>
  <si>
    <t>licea</t>
  </si>
  <si>
    <t xml:space="preserve">Budowa ogrodzenia przy Bursie Szkolnej </t>
  </si>
  <si>
    <t xml:space="preserve">Budowa ogrodzenia terenu szkoły - od strony wschodniej </t>
  </si>
  <si>
    <t>IV LO</t>
  </si>
  <si>
    <t xml:space="preserve">Budowa ul. Polnej na odc. od ul. Armii Krajowej do ul. </t>
  </si>
  <si>
    <t>Kostromskiej</t>
  </si>
  <si>
    <t xml:space="preserve">Skomunikowanie dwóch odcinków ul. Kotarbińskiego </t>
  </si>
  <si>
    <t>projekt</t>
  </si>
  <si>
    <t>Program termomodernizacja budynków mieszkalnych</t>
  </si>
  <si>
    <t xml:space="preserve">Budowa wodociągu i kanalizacji sanitarnej w ul. Jodłowej </t>
  </si>
  <si>
    <t>i w ul. Energetyków</t>
  </si>
  <si>
    <t>Termomodernizacja budynków Szkoły Podstawowej Nr 16</t>
  </si>
  <si>
    <t>w ramach programu ,,termomodernizacja budynków''</t>
  </si>
  <si>
    <t>GFOŚiGW</t>
  </si>
  <si>
    <t>licea ogólnokształcące</t>
  </si>
  <si>
    <t>853-85305</t>
  </si>
  <si>
    <t>Pozostałe zadania w zakresie pomocy społecznej</t>
  </si>
  <si>
    <t>Żłobek</t>
  </si>
  <si>
    <t>Modernizacja holu w budynku Miejskiego Żłobka</t>
  </si>
  <si>
    <t>Dziennego</t>
  </si>
  <si>
    <t>Montaż instalacji odgromowej w Szkole Podstawowej Nr 13</t>
  </si>
  <si>
    <t>Wykonanie przyłącza i wewnętrznej instalcji gazu do</t>
  </si>
  <si>
    <t>budynku mieszkalnego ul. Belzacka 172 i 174</t>
  </si>
  <si>
    <t>921-92109</t>
  </si>
  <si>
    <t>Kultura i ochrona dziedzictwa narodowego</t>
  </si>
  <si>
    <t>domy kultury</t>
  </si>
  <si>
    <t>§ 6220</t>
  </si>
  <si>
    <t>Teatr im. S.Jaracza w Łodzi bez granic - europejskie</t>
  </si>
  <si>
    <t>§ 6229</t>
  </si>
  <si>
    <t>sceny regionu łódzkiego</t>
  </si>
  <si>
    <t>Krajowej - ul. Dmowskiego i modernizacja ul. Niskiej</t>
  </si>
  <si>
    <t>Modernizacja ul. Żelaznej wraz z budową ronda Al..Armii</t>
  </si>
  <si>
    <t>zmiana nazwy zadania:</t>
  </si>
  <si>
    <t xml:space="preserve">Poprawa dojazdu do ŁSSE </t>
  </si>
  <si>
    <t>A. Modernizacja ul. Niskiej</t>
  </si>
  <si>
    <t>B. Budowa ronda Al..Armii Krajowej - ul. Dmowskiego</t>
  </si>
  <si>
    <t>Budowa mieszkań socjalnych</t>
  </si>
  <si>
    <t>Tworzenie zasobu lokali socjalnych</t>
  </si>
  <si>
    <t>Załącznik nr 5</t>
  </si>
  <si>
    <t>do Uchwały Nr VIII/111/07</t>
  </si>
  <si>
    <t>z dnia   25 kwietnia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</si>
</sst>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 wrapText="1"/>
    </xf>
    <xf numFmtId="3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25" zoomScaleNormal="125" workbookViewId="0" topLeftCell="A13">
      <selection activeCell="I5" sqref="I5"/>
    </sheetView>
  </sheetViews>
  <sheetFormatPr defaultColWidth="9.00390625" defaultRowHeight="12.75"/>
  <cols>
    <col min="1" max="1" width="10.125" style="13" customWidth="1"/>
    <col min="2" max="2" width="48.125" style="13" customWidth="1"/>
    <col min="3" max="3" width="10.625" style="13" customWidth="1"/>
    <col min="4" max="4" width="10.125" style="13" customWidth="1"/>
    <col min="5" max="5" width="10.625" style="13" customWidth="1"/>
    <col min="6" max="6" width="9.375" style="13" customWidth="1"/>
    <col min="7" max="7" width="8.00390625" style="13" customWidth="1"/>
    <col min="8" max="8" width="9.125" style="13" customWidth="1"/>
    <col min="9" max="9" width="10.25390625" style="13" customWidth="1"/>
    <col min="10" max="11" width="10.125" style="13" customWidth="1"/>
    <col min="12" max="16384" width="9.125" style="13" customWidth="1"/>
  </cols>
  <sheetData>
    <row r="1" spans="9:12" ht="12.75">
      <c r="I1" s="148" t="s">
        <v>110</v>
      </c>
      <c r="J1" s="148"/>
      <c r="K1" s="148"/>
      <c r="L1" s="148"/>
    </row>
    <row r="2" spans="9:12" ht="12.75">
      <c r="I2" s="148" t="s">
        <v>111</v>
      </c>
      <c r="J2" s="148"/>
      <c r="K2" s="148"/>
      <c r="L2" s="148"/>
    </row>
    <row r="3" spans="9:12" ht="12.75">
      <c r="I3" s="148" t="s">
        <v>28</v>
      </c>
      <c r="J3" s="148"/>
      <c r="K3" s="148"/>
      <c r="L3" s="148"/>
    </row>
    <row r="4" spans="4:12" ht="12.75">
      <c r="D4" s="12"/>
      <c r="I4" s="148" t="s">
        <v>112</v>
      </c>
      <c r="J4" s="148"/>
      <c r="K4" s="148"/>
      <c r="L4" s="148"/>
    </row>
    <row r="5" ht="11.25" customHeight="1"/>
    <row r="6" spans="1:12" ht="26.25" customHeight="1">
      <c r="A6" s="151" t="s">
        <v>56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22.5" customHeight="1">
      <c r="A7" s="149" t="s">
        <v>12</v>
      </c>
      <c r="B7" s="149" t="s">
        <v>6</v>
      </c>
      <c r="C7" s="152" t="s">
        <v>5</v>
      </c>
      <c r="D7" s="152"/>
      <c r="E7" s="152"/>
      <c r="F7" s="152" t="s">
        <v>4</v>
      </c>
      <c r="G7" s="152"/>
      <c r="H7" s="152"/>
      <c r="I7" s="152" t="s">
        <v>3</v>
      </c>
      <c r="J7" s="152"/>
      <c r="K7" s="152"/>
      <c r="L7" s="12"/>
    </row>
    <row r="8" spans="1:12" ht="18" customHeight="1">
      <c r="A8" s="149"/>
      <c r="B8" s="149"/>
      <c r="C8" s="50" t="s">
        <v>0</v>
      </c>
      <c r="D8" s="50" t="s">
        <v>1</v>
      </c>
      <c r="E8" s="50" t="s">
        <v>2</v>
      </c>
      <c r="F8" s="50" t="s">
        <v>0</v>
      </c>
      <c r="G8" s="50" t="s">
        <v>1</v>
      </c>
      <c r="H8" s="50" t="s">
        <v>2</v>
      </c>
      <c r="I8" s="50" t="s">
        <v>0</v>
      </c>
      <c r="J8" s="50" t="s">
        <v>1</v>
      </c>
      <c r="K8" s="50" t="s">
        <v>2</v>
      </c>
      <c r="L8" s="12"/>
    </row>
    <row r="9" spans="1:12" ht="12.7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12"/>
    </row>
    <row r="10" spans="1:12" ht="39" customHeight="1">
      <c r="A10" s="149" t="s">
        <v>57</v>
      </c>
      <c r="B10" s="149"/>
      <c r="C10" s="1">
        <f>C11+C80</f>
        <v>36358687</v>
      </c>
      <c r="D10" s="1">
        <f>D11+D80</f>
        <v>10801260</v>
      </c>
      <c r="E10" s="1">
        <f>SUM(C10:D10)</f>
        <v>47159947</v>
      </c>
      <c r="F10" s="1">
        <f>F11+F80</f>
        <v>-318734</v>
      </c>
      <c r="G10" s="1">
        <f>G11+G80</f>
        <v>977734</v>
      </c>
      <c r="H10" s="1">
        <f>F10+G10</f>
        <v>659000</v>
      </c>
      <c r="I10" s="1">
        <f aca="true" t="shared" si="0" ref="I10:K27">C10+F10</f>
        <v>36039953</v>
      </c>
      <c r="J10" s="1">
        <f t="shared" si="0"/>
        <v>11778994</v>
      </c>
      <c r="K10" s="1">
        <f>SUM(I10:J10)</f>
        <v>47818947</v>
      </c>
      <c r="L10" s="12"/>
    </row>
    <row r="11" spans="1:12" ht="27" customHeight="1">
      <c r="A11" s="150" t="s">
        <v>58</v>
      </c>
      <c r="B11" s="150"/>
      <c r="C11" s="1">
        <f>SUM(C12:C33)</f>
        <v>28663509</v>
      </c>
      <c r="D11" s="1">
        <f>SUM(D12:D33)</f>
        <v>2269002</v>
      </c>
      <c r="E11" s="1">
        <v>30932511</v>
      </c>
      <c r="F11" s="1">
        <f>SUM(F12:F33)</f>
        <v>-398734</v>
      </c>
      <c r="G11" s="1">
        <f>SUM(G12:G33)</f>
        <v>977734</v>
      </c>
      <c r="H11" s="1">
        <f>F11+G11</f>
        <v>579000</v>
      </c>
      <c r="I11" s="1">
        <f t="shared" si="0"/>
        <v>28264775</v>
      </c>
      <c r="J11" s="1">
        <f t="shared" si="0"/>
        <v>3246736</v>
      </c>
      <c r="K11" s="1">
        <f t="shared" si="0"/>
        <v>31511511</v>
      </c>
      <c r="L11" s="12"/>
    </row>
    <row r="12" spans="1:12" ht="12.75" customHeight="1">
      <c r="A12" s="31">
        <v>60004</v>
      </c>
      <c r="B12" s="32" t="s">
        <v>22</v>
      </c>
      <c r="C12" s="33">
        <v>72000</v>
      </c>
      <c r="D12" s="33">
        <v>0</v>
      </c>
      <c r="E12" s="2">
        <v>72000</v>
      </c>
      <c r="F12" s="33">
        <v>0</v>
      </c>
      <c r="G12" s="33">
        <v>0</v>
      </c>
      <c r="H12" s="2">
        <f aca="true" t="shared" si="1" ref="H12:H33">F12+G12</f>
        <v>0</v>
      </c>
      <c r="I12" s="2">
        <f t="shared" si="0"/>
        <v>72000</v>
      </c>
      <c r="J12" s="2">
        <f t="shared" si="0"/>
        <v>0</v>
      </c>
      <c r="K12" s="2">
        <f t="shared" si="0"/>
        <v>72000</v>
      </c>
      <c r="L12" s="12"/>
    </row>
    <row r="13" spans="1:12" ht="12.75" customHeight="1">
      <c r="A13" s="31">
        <v>60016</v>
      </c>
      <c r="B13" s="32" t="s">
        <v>19</v>
      </c>
      <c r="C13" s="33">
        <v>8242334</v>
      </c>
      <c r="D13" s="33">
        <v>2269002</v>
      </c>
      <c r="E13" s="2">
        <v>10511336</v>
      </c>
      <c r="F13" s="33">
        <f>F34</f>
        <v>20000</v>
      </c>
      <c r="G13" s="33">
        <f>-G1</f>
        <v>0</v>
      </c>
      <c r="H13" s="2">
        <f t="shared" si="1"/>
        <v>20000</v>
      </c>
      <c r="I13" s="2">
        <f>C13+F13</f>
        <v>8262334</v>
      </c>
      <c r="J13" s="2">
        <f>D13+G13</f>
        <v>2269002</v>
      </c>
      <c r="K13" s="2">
        <f>E13+H13</f>
        <v>10531336</v>
      </c>
      <c r="L13" s="12"/>
    </row>
    <row r="14" spans="1:12" ht="12.75" customHeight="1">
      <c r="A14" s="31">
        <v>70005</v>
      </c>
      <c r="B14" s="32" t="s">
        <v>33</v>
      </c>
      <c r="C14" s="33">
        <v>3200000</v>
      </c>
      <c r="D14" s="33">
        <v>0</v>
      </c>
      <c r="E14" s="2">
        <v>3200000</v>
      </c>
      <c r="F14" s="33">
        <v>0</v>
      </c>
      <c r="G14" s="33">
        <v>0</v>
      </c>
      <c r="H14" s="2">
        <f t="shared" si="1"/>
        <v>0</v>
      </c>
      <c r="I14" s="2">
        <f t="shared" si="0"/>
        <v>3200000</v>
      </c>
      <c r="J14" s="2">
        <f t="shared" si="0"/>
        <v>0</v>
      </c>
      <c r="K14" s="2">
        <f t="shared" si="0"/>
        <v>3200000</v>
      </c>
      <c r="L14" s="12"/>
    </row>
    <row r="15" spans="1:12" ht="12.75" customHeight="1">
      <c r="A15" s="31">
        <v>70095</v>
      </c>
      <c r="B15" s="32" t="s">
        <v>34</v>
      </c>
      <c r="C15" s="33">
        <v>2625000</v>
      </c>
      <c r="D15" s="33">
        <v>0</v>
      </c>
      <c r="E15" s="2">
        <v>2625000</v>
      </c>
      <c r="F15" s="33">
        <f>F46</f>
        <v>520000</v>
      </c>
      <c r="G15" s="33">
        <v>0</v>
      </c>
      <c r="H15" s="2">
        <f t="shared" si="1"/>
        <v>520000</v>
      </c>
      <c r="I15" s="2">
        <f t="shared" si="0"/>
        <v>3145000</v>
      </c>
      <c r="J15" s="2">
        <f t="shared" si="0"/>
        <v>0</v>
      </c>
      <c r="K15" s="2">
        <f t="shared" si="0"/>
        <v>3145000</v>
      </c>
      <c r="L15" s="12"/>
    </row>
    <row r="16" spans="1:12" ht="12.75" customHeight="1">
      <c r="A16" s="31">
        <v>71014</v>
      </c>
      <c r="B16" s="32" t="s">
        <v>59</v>
      </c>
      <c r="C16" s="33">
        <v>250000</v>
      </c>
      <c r="D16" s="33">
        <v>0</v>
      </c>
      <c r="E16" s="2">
        <v>250000</v>
      </c>
      <c r="F16" s="33">
        <v>0</v>
      </c>
      <c r="G16" s="33">
        <v>0</v>
      </c>
      <c r="H16" s="2">
        <f t="shared" si="1"/>
        <v>0</v>
      </c>
      <c r="I16" s="2">
        <f t="shared" si="0"/>
        <v>250000</v>
      </c>
      <c r="J16" s="2">
        <f t="shared" si="0"/>
        <v>0</v>
      </c>
      <c r="K16" s="2">
        <f t="shared" si="0"/>
        <v>250000</v>
      </c>
      <c r="L16" s="12"/>
    </row>
    <row r="17" spans="1:12" ht="12.75" customHeight="1">
      <c r="A17" s="31">
        <v>71095</v>
      </c>
      <c r="B17" s="32" t="s">
        <v>32</v>
      </c>
      <c r="C17" s="33">
        <v>150000</v>
      </c>
      <c r="D17" s="33">
        <v>0</v>
      </c>
      <c r="E17" s="2">
        <v>150000</v>
      </c>
      <c r="F17" s="33">
        <v>0</v>
      </c>
      <c r="G17" s="33">
        <v>0</v>
      </c>
      <c r="H17" s="2">
        <f t="shared" si="1"/>
        <v>0</v>
      </c>
      <c r="I17" s="2">
        <f t="shared" si="0"/>
        <v>150000</v>
      </c>
      <c r="J17" s="2">
        <f t="shared" si="0"/>
        <v>0</v>
      </c>
      <c r="K17" s="2">
        <f t="shared" si="0"/>
        <v>150000</v>
      </c>
      <c r="L17" s="12"/>
    </row>
    <row r="18" spans="1:12" ht="12.75" customHeight="1">
      <c r="A18" s="31">
        <v>75023</v>
      </c>
      <c r="B18" s="32" t="s">
        <v>7</v>
      </c>
      <c r="C18" s="33">
        <v>530000</v>
      </c>
      <c r="D18" s="33">
        <v>0</v>
      </c>
      <c r="E18" s="2">
        <v>530000</v>
      </c>
      <c r="F18" s="33">
        <v>0</v>
      </c>
      <c r="G18" s="33">
        <v>0</v>
      </c>
      <c r="H18" s="2">
        <f t="shared" si="1"/>
        <v>0</v>
      </c>
      <c r="I18" s="2">
        <f t="shared" si="0"/>
        <v>530000</v>
      </c>
      <c r="J18" s="2">
        <f t="shared" si="0"/>
        <v>0</v>
      </c>
      <c r="K18" s="2">
        <f t="shared" si="0"/>
        <v>530000</v>
      </c>
      <c r="L18" s="12"/>
    </row>
    <row r="19" spans="1:12" ht="12.75" customHeight="1">
      <c r="A19" s="31">
        <v>75412</v>
      </c>
      <c r="B19" s="32" t="s">
        <v>60</v>
      </c>
      <c r="C19" s="33">
        <v>8500</v>
      </c>
      <c r="D19" s="33">
        <v>0</v>
      </c>
      <c r="E19" s="2">
        <v>8500</v>
      </c>
      <c r="F19" s="33">
        <v>0</v>
      </c>
      <c r="G19" s="33">
        <v>0</v>
      </c>
      <c r="H19" s="2">
        <f t="shared" si="1"/>
        <v>0</v>
      </c>
      <c r="I19" s="2">
        <f t="shared" si="0"/>
        <v>8500</v>
      </c>
      <c r="J19" s="2">
        <f t="shared" si="0"/>
        <v>0</v>
      </c>
      <c r="K19" s="2">
        <f t="shared" si="0"/>
        <v>8500</v>
      </c>
      <c r="L19" s="12"/>
    </row>
    <row r="20" spans="1:12" ht="12.75" customHeight="1">
      <c r="A20" s="31">
        <v>75495</v>
      </c>
      <c r="B20" s="32" t="s">
        <v>31</v>
      </c>
      <c r="C20" s="33">
        <v>150000</v>
      </c>
      <c r="D20" s="33">
        <v>0</v>
      </c>
      <c r="E20" s="2">
        <v>150000</v>
      </c>
      <c r="F20" s="33">
        <v>0</v>
      </c>
      <c r="G20" s="33">
        <v>0</v>
      </c>
      <c r="H20" s="2">
        <f t="shared" si="1"/>
        <v>0</v>
      </c>
      <c r="I20" s="2">
        <f t="shared" si="0"/>
        <v>150000</v>
      </c>
      <c r="J20" s="2">
        <f t="shared" si="0"/>
        <v>0</v>
      </c>
      <c r="K20" s="2">
        <f t="shared" si="0"/>
        <v>150000</v>
      </c>
      <c r="L20" s="12"/>
    </row>
    <row r="21" spans="1:12" ht="12.75" customHeight="1">
      <c r="A21" s="31">
        <v>80101</v>
      </c>
      <c r="B21" s="32" t="s">
        <v>23</v>
      </c>
      <c r="C21" s="33">
        <v>1970000</v>
      </c>
      <c r="D21" s="33">
        <v>0</v>
      </c>
      <c r="E21" s="2">
        <v>1970000</v>
      </c>
      <c r="F21" s="33">
        <f>F53</f>
        <v>20000</v>
      </c>
      <c r="G21" s="33">
        <v>0</v>
      </c>
      <c r="H21" s="2">
        <f t="shared" si="1"/>
        <v>20000</v>
      </c>
      <c r="I21" s="2">
        <f t="shared" si="0"/>
        <v>1990000</v>
      </c>
      <c r="J21" s="2">
        <f t="shared" si="0"/>
        <v>0</v>
      </c>
      <c r="K21" s="2">
        <f t="shared" si="0"/>
        <v>1990000</v>
      </c>
      <c r="L21" s="12"/>
    </row>
    <row r="22" spans="1:12" ht="12.75" customHeight="1">
      <c r="A22" s="31">
        <v>80104</v>
      </c>
      <c r="B22" s="32" t="s">
        <v>61</v>
      </c>
      <c r="C22" s="33">
        <v>1315675</v>
      </c>
      <c r="D22" s="33">
        <v>0</v>
      </c>
      <c r="E22" s="2">
        <v>1315675</v>
      </c>
      <c r="F22" s="33">
        <v>0</v>
      </c>
      <c r="G22" s="33">
        <v>0</v>
      </c>
      <c r="H22" s="2">
        <f>F22+G22</f>
        <v>0</v>
      </c>
      <c r="I22" s="2">
        <f t="shared" si="0"/>
        <v>1315675</v>
      </c>
      <c r="J22" s="2">
        <f t="shared" si="0"/>
        <v>0</v>
      </c>
      <c r="K22" s="2">
        <f t="shared" si="0"/>
        <v>1315675</v>
      </c>
      <c r="L22" s="12"/>
    </row>
    <row r="23" spans="1:12" ht="12.75" customHeight="1">
      <c r="A23" s="31">
        <v>85154</v>
      </c>
      <c r="B23" s="32" t="s">
        <v>55</v>
      </c>
      <c r="C23" s="33">
        <v>45000</v>
      </c>
      <c r="D23" s="33">
        <v>0</v>
      </c>
      <c r="E23" s="2">
        <v>45000</v>
      </c>
      <c r="F23" s="33">
        <v>0</v>
      </c>
      <c r="G23" s="33">
        <v>0</v>
      </c>
      <c r="H23" s="2">
        <f>F23+G23</f>
        <v>0</v>
      </c>
      <c r="I23" s="2">
        <f t="shared" si="0"/>
        <v>45000</v>
      </c>
      <c r="J23" s="2">
        <f t="shared" si="0"/>
        <v>0</v>
      </c>
      <c r="K23" s="2">
        <f t="shared" si="0"/>
        <v>45000</v>
      </c>
      <c r="L23" s="12"/>
    </row>
    <row r="24" spans="1:12" ht="12.75" customHeight="1">
      <c r="A24" s="31">
        <v>85219</v>
      </c>
      <c r="B24" s="32" t="s">
        <v>8</v>
      </c>
      <c r="C24" s="33">
        <v>25000</v>
      </c>
      <c r="D24" s="33">
        <v>0</v>
      </c>
      <c r="E24" s="2">
        <v>25000</v>
      </c>
      <c r="F24" s="33">
        <v>0</v>
      </c>
      <c r="G24" s="33">
        <v>0</v>
      </c>
      <c r="H24" s="2">
        <f t="shared" si="1"/>
        <v>0</v>
      </c>
      <c r="I24" s="2">
        <f t="shared" si="0"/>
        <v>25000</v>
      </c>
      <c r="J24" s="2">
        <f t="shared" si="0"/>
        <v>0</v>
      </c>
      <c r="K24" s="2">
        <f t="shared" si="0"/>
        <v>25000</v>
      </c>
      <c r="L24" s="12"/>
    </row>
    <row r="25" spans="1:12" ht="12.75" customHeight="1">
      <c r="A25" s="31">
        <v>85305</v>
      </c>
      <c r="B25" s="32" t="s">
        <v>36</v>
      </c>
      <c r="C25" s="33">
        <v>0</v>
      </c>
      <c r="D25" s="33">
        <v>0</v>
      </c>
      <c r="E25" s="2">
        <v>0</v>
      </c>
      <c r="F25" s="33">
        <f>F64</f>
        <v>35000</v>
      </c>
      <c r="G25" s="33">
        <v>0</v>
      </c>
      <c r="H25" s="2">
        <f>F25+G25</f>
        <v>35000</v>
      </c>
      <c r="I25" s="2">
        <f aca="true" t="shared" si="2" ref="I25:K26">C25+F25</f>
        <v>35000</v>
      </c>
      <c r="J25" s="2">
        <f t="shared" si="2"/>
        <v>0</v>
      </c>
      <c r="K25" s="2">
        <f t="shared" si="2"/>
        <v>35000</v>
      </c>
      <c r="L25" s="12"/>
    </row>
    <row r="26" spans="1:12" ht="12.75" customHeight="1">
      <c r="A26" s="31">
        <v>90001</v>
      </c>
      <c r="B26" s="32" t="s">
        <v>13</v>
      </c>
      <c r="C26" s="33">
        <v>600000</v>
      </c>
      <c r="D26" s="33">
        <v>0</v>
      </c>
      <c r="E26" s="2">
        <v>600000</v>
      </c>
      <c r="F26" s="33">
        <v>0</v>
      </c>
      <c r="G26" s="33">
        <v>0</v>
      </c>
      <c r="H26" s="2">
        <f>F26+G26</f>
        <v>0</v>
      </c>
      <c r="I26" s="2">
        <f t="shared" si="2"/>
        <v>600000</v>
      </c>
      <c r="J26" s="2">
        <f t="shared" si="2"/>
        <v>0</v>
      </c>
      <c r="K26" s="2">
        <f t="shared" si="2"/>
        <v>600000</v>
      </c>
      <c r="L26" s="12"/>
    </row>
    <row r="27" spans="1:12" ht="12.75" customHeight="1">
      <c r="A27" s="31">
        <v>90013</v>
      </c>
      <c r="B27" s="32" t="s">
        <v>24</v>
      </c>
      <c r="C27" s="33">
        <v>100000</v>
      </c>
      <c r="D27" s="33">
        <v>0</v>
      </c>
      <c r="E27" s="2">
        <v>100000</v>
      </c>
      <c r="F27" s="33">
        <v>0</v>
      </c>
      <c r="G27" s="33">
        <v>0</v>
      </c>
      <c r="H27" s="2">
        <f t="shared" si="1"/>
        <v>0</v>
      </c>
      <c r="I27" s="2">
        <f t="shared" si="0"/>
        <v>100000</v>
      </c>
      <c r="J27" s="2">
        <f t="shared" si="0"/>
        <v>0</v>
      </c>
      <c r="K27" s="2">
        <f t="shared" si="0"/>
        <v>100000</v>
      </c>
      <c r="L27" s="12"/>
    </row>
    <row r="28" spans="1:12" ht="12.75" customHeight="1">
      <c r="A28" s="31">
        <v>90015</v>
      </c>
      <c r="B28" s="32" t="s">
        <v>10</v>
      </c>
      <c r="C28" s="33">
        <v>500000</v>
      </c>
      <c r="D28" s="33">
        <v>0</v>
      </c>
      <c r="E28" s="2">
        <v>500000</v>
      </c>
      <c r="F28" s="33">
        <v>0</v>
      </c>
      <c r="G28" s="33">
        <v>0</v>
      </c>
      <c r="H28" s="2">
        <f>F28+G28</f>
        <v>0</v>
      </c>
      <c r="I28" s="2">
        <f aca="true" t="shared" si="3" ref="I28:K33">C28+F28</f>
        <v>500000</v>
      </c>
      <c r="J28" s="2">
        <f t="shared" si="3"/>
        <v>0</v>
      </c>
      <c r="K28" s="2">
        <f t="shared" si="3"/>
        <v>500000</v>
      </c>
      <c r="L28" s="12"/>
    </row>
    <row r="29" spans="1:12" ht="12.75" customHeight="1">
      <c r="A29" s="31">
        <v>90095</v>
      </c>
      <c r="B29" s="32" t="s">
        <v>35</v>
      </c>
      <c r="C29" s="33">
        <v>3750000</v>
      </c>
      <c r="D29" s="33">
        <v>0</v>
      </c>
      <c r="E29" s="2">
        <v>3750000</v>
      </c>
      <c r="F29" s="33">
        <f>F68</f>
        <v>-16000</v>
      </c>
      <c r="G29" s="33">
        <f>G68</f>
        <v>0</v>
      </c>
      <c r="H29" s="2">
        <f t="shared" si="1"/>
        <v>-16000</v>
      </c>
      <c r="I29" s="2">
        <f t="shared" si="3"/>
        <v>3734000</v>
      </c>
      <c r="J29" s="2">
        <f t="shared" si="3"/>
        <v>0</v>
      </c>
      <c r="K29" s="2">
        <f t="shared" si="3"/>
        <v>3734000</v>
      </c>
      <c r="L29" s="12"/>
    </row>
    <row r="30" spans="1:12" ht="12.75" customHeight="1">
      <c r="A30" s="34">
        <v>92109</v>
      </c>
      <c r="B30" s="17" t="s">
        <v>43</v>
      </c>
      <c r="C30" s="33">
        <v>2580000</v>
      </c>
      <c r="D30" s="33">
        <v>0</v>
      </c>
      <c r="E30" s="2">
        <v>2580000</v>
      </c>
      <c r="F30" s="33">
        <f>F76</f>
        <v>-977734</v>
      </c>
      <c r="G30" s="33">
        <f>G76</f>
        <v>977734</v>
      </c>
      <c r="H30" s="2">
        <f t="shared" si="1"/>
        <v>0</v>
      </c>
      <c r="I30" s="2">
        <f t="shared" si="3"/>
        <v>1602266</v>
      </c>
      <c r="J30" s="2">
        <f t="shared" si="3"/>
        <v>977734</v>
      </c>
      <c r="K30" s="2">
        <f t="shared" si="3"/>
        <v>2580000</v>
      </c>
      <c r="L30" s="12"/>
    </row>
    <row r="31" spans="1:12" ht="12.75" customHeight="1">
      <c r="A31" s="34">
        <v>92601</v>
      </c>
      <c r="B31" s="17" t="s">
        <v>62</v>
      </c>
      <c r="C31" s="33">
        <v>1280000</v>
      </c>
      <c r="D31" s="33">
        <v>0</v>
      </c>
      <c r="E31" s="2">
        <v>1280000</v>
      </c>
      <c r="F31" s="33">
        <v>0</v>
      </c>
      <c r="G31" s="33">
        <f>G330</f>
        <v>0</v>
      </c>
      <c r="H31" s="2">
        <f t="shared" si="1"/>
        <v>0</v>
      </c>
      <c r="I31" s="2">
        <f t="shared" si="3"/>
        <v>1280000</v>
      </c>
      <c r="J31" s="2">
        <f t="shared" si="3"/>
        <v>0</v>
      </c>
      <c r="K31" s="2">
        <f t="shared" si="3"/>
        <v>1280000</v>
      </c>
      <c r="L31" s="12"/>
    </row>
    <row r="32" spans="1:12" ht="12.75" customHeight="1">
      <c r="A32" s="18">
        <v>92604</v>
      </c>
      <c r="B32" s="14" t="s">
        <v>26</v>
      </c>
      <c r="C32" s="21">
        <v>500000</v>
      </c>
      <c r="D32" s="21">
        <v>0</v>
      </c>
      <c r="E32" s="5">
        <v>500000</v>
      </c>
      <c r="F32" s="21">
        <v>0</v>
      </c>
      <c r="G32" s="21">
        <f>G331</f>
        <v>0</v>
      </c>
      <c r="H32" s="5">
        <f>F32+G32</f>
        <v>0</v>
      </c>
      <c r="I32" s="5">
        <f>C32+F32</f>
        <v>500000</v>
      </c>
      <c r="J32" s="5">
        <f>D32+G32</f>
        <v>0</v>
      </c>
      <c r="K32" s="5">
        <f>E32+H32</f>
        <v>500000</v>
      </c>
      <c r="L32" s="12"/>
    </row>
    <row r="33" spans="1:12" s="17" customFormat="1" ht="12.75" customHeight="1">
      <c r="A33" s="34">
        <v>92695</v>
      </c>
      <c r="B33" s="17" t="s">
        <v>30</v>
      </c>
      <c r="C33" s="33">
        <v>770000</v>
      </c>
      <c r="D33" s="33">
        <v>0</v>
      </c>
      <c r="E33" s="2">
        <v>770000</v>
      </c>
      <c r="F33" s="33">
        <v>0</v>
      </c>
      <c r="G33" s="33">
        <v>0</v>
      </c>
      <c r="H33" s="2">
        <f t="shared" si="1"/>
        <v>0</v>
      </c>
      <c r="I33" s="2">
        <f t="shared" si="3"/>
        <v>770000</v>
      </c>
      <c r="J33" s="2">
        <f t="shared" si="3"/>
        <v>0</v>
      </c>
      <c r="K33" s="2">
        <f t="shared" si="3"/>
        <v>770000</v>
      </c>
      <c r="L33" s="16"/>
    </row>
    <row r="34" spans="1:256" s="15" customFormat="1" ht="15" customHeight="1">
      <c r="A34" s="48" t="s">
        <v>25</v>
      </c>
      <c r="B34" s="48" t="s">
        <v>42</v>
      </c>
      <c r="C34" s="49">
        <v>8242334</v>
      </c>
      <c r="D34" s="49">
        <v>2269002</v>
      </c>
      <c r="E34" s="47">
        <v>10511336</v>
      </c>
      <c r="F34" s="49">
        <f>F36+F38+F39</f>
        <v>20000</v>
      </c>
      <c r="G34" s="49">
        <v>0</v>
      </c>
      <c r="H34" s="47">
        <f>F34+G34</f>
        <v>20000</v>
      </c>
      <c r="I34" s="47">
        <f>C34+F34</f>
        <v>8262334</v>
      </c>
      <c r="J34" s="47">
        <f>D34+G34</f>
        <v>2269002</v>
      </c>
      <c r="K34" s="47">
        <f>E34+H34</f>
        <v>10531336</v>
      </c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28" customFormat="1" ht="13.5" customHeight="1">
      <c r="A35" s="37"/>
      <c r="B35" s="37" t="s">
        <v>19</v>
      </c>
      <c r="C35" s="38"/>
      <c r="D35" s="38"/>
      <c r="E35" s="4"/>
      <c r="F35" s="38"/>
      <c r="G35" s="38"/>
      <c r="H35" s="4"/>
      <c r="I35" s="4"/>
      <c r="J35" s="4"/>
      <c r="K35" s="4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12" s="14" customFormat="1" ht="15.75" customHeight="1">
      <c r="A36" s="18"/>
      <c r="B36" s="19" t="s">
        <v>76</v>
      </c>
      <c r="C36" s="20">
        <v>960000</v>
      </c>
      <c r="D36" s="20">
        <v>0</v>
      </c>
      <c r="E36" s="5">
        <f>SUM(C36:D36)</f>
        <v>960000</v>
      </c>
      <c r="F36" s="21">
        <v>50000</v>
      </c>
      <c r="G36" s="21">
        <v>0</v>
      </c>
      <c r="H36" s="5">
        <f>F36+G36</f>
        <v>50000</v>
      </c>
      <c r="I36" s="5">
        <f>C36+F36</f>
        <v>1010000</v>
      </c>
      <c r="J36" s="5">
        <f>D36+G36</f>
        <v>0</v>
      </c>
      <c r="K36" s="5">
        <f>E36+H36</f>
        <v>1010000</v>
      </c>
      <c r="L36" s="20"/>
    </row>
    <row r="37" spans="1:12" s="15" customFormat="1" ht="15.75" customHeight="1">
      <c r="A37" s="22" t="s">
        <v>11</v>
      </c>
      <c r="B37" s="42" t="s">
        <v>77</v>
      </c>
      <c r="C37" s="23"/>
      <c r="D37" s="51" t="s">
        <v>20</v>
      </c>
      <c r="E37" s="11">
        <v>960000</v>
      </c>
      <c r="F37" s="24"/>
      <c r="G37" s="25"/>
      <c r="H37" s="6"/>
      <c r="I37" s="6"/>
      <c r="J37" s="10" t="s">
        <v>20</v>
      </c>
      <c r="K37" s="11">
        <v>1010000</v>
      </c>
      <c r="L37" s="23"/>
    </row>
    <row r="38" spans="1:12" s="57" customFormat="1" ht="13.5" customHeight="1">
      <c r="A38" s="52" t="s">
        <v>11</v>
      </c>
      <c r="B38" s="53" t="s">
        <v>78</v>
      </c>
      <c r="C38" s="54">
        <v>30000</v>
      </c>
      <c r="D38" s="54">
        <v>0</v>
      </c>
      <c r="E38" s="55">
        <f>SUM(C38:D38)</f>
        <v>30000</v>
      </c>
      <c r="F38" s="54">
        <v>-30000</v>
      </c>
      <c r="G38" s="54">
        <v>0</v>
      </c>
      <c r="H38" s="55">
        <f>SUM(F38:G38)</f>
        <v>-30000</v>
      </c>
      <c r="I38" s="55">
        <f>C38+F38</f>
        <v>0</v>
      </c>
      <c r="J38" s="55">
        <f>D38+G38</f>
        <v>0</v>
      </c>
      <c r="K38" s="55">
        <f>SUM(I38:J38)</f>
        <v>0</v>
      </c>
      <c r="L38" s="56"/>
    </row>
    <row r="39" spans="1:12" s="67" customFormat="1" ht="14.25" customHeight="1">
      <c r="A39" s="66"/>
      <c r="B39" s="67" t="s">
        <v>79</v>
      </c>
      <c r="C39" s="59"/>
      <c r="D39" s="60" t="s">
        <v>20</v>
      </c>
      <c r="E39" s="61">
        <v>30000</v>
      </c>
      <c r="F39" s="59"/>
      <c r="G39" s="59"/>
      <c r="H39" s="68"/>
      <c r="I39" s="63"/>
      <c r="J39" s="69"/>
      <c r="K39" s="63"/>
      <c r="L39" s="70"/>
    </row>
    <row r="40" spans="1:12" s="14" customFormat="1" ht="13.5" customHeight="1">
      <c r="A40" s="29" t="s">
        <v>11</v>
      </c>
      <c r="B40" s="14" t="s">
        <v>103</v>
      </c>
      <c r="C40" s="21">
        <v>100000</v>
      </c>
      <c r="D40" s="21">
        <v>0</v>
      </c>
      <c r="E40" s="5">
        <f>SUM(C40:D40)</f>
        <v>100000</v>
      </c>
      <c r="F40" s="21">
        <v>0</v>
      </c>
      <c r="G40" s="21">
        <v>0</v>
      </c>
      <c r="H40" s="5">
        <f>SUM(F40:G40)</f>
        <v>0</v>
      </c>
      <c r="I40" s="5">
        <f>C40+F40</f>
        <v>100000</v>
      </c>
      <c r="J40" s="5">
        <f>D40+G40</f>
        <v>0</v>
      </c>
      <c r="K40" s="5">
        <f>SUM(I40:J40)</f>
        <v>100000</v>
      </c>
      <c r="L40" s="20"/>
    </row>
    <row r="41" spans="1:12" s="15" customFormat="1" ht="13.5" customHeight="1">
      <c r="A41" s="30"/>
      <c r="B41" s="42" t="s">
        <v>102</v>
      </c>
      <c r="C41" s="25"/>
      <c r="D41" s="24" t="s">
        <v>20</v>
      </c>
      <c r="E41" s="11">
        <v>100000</v>
      </c>
      <c r="F41" s="142"/>
      <c r="G41" s="142"/>
      <c r="H41" s="11"/>
      <c r="I41" s="11"/>
      <c r="J41" s="143" t="s">
        <v>20</v>
      </c>
      <c r="K41" s="144">
        <v>100000</v>
      </c>
      <c r="L41" s="23"/>
    </row>
    <row r="42" spans="1:12" s="67" customFormat="1" ht="14.25" customHeight="1">
      <c r="A42" s="66"/>
      <c r="B42" s="145" t="s">
        <v>104</v>
      </c>
      <c r="C42" s="25"/>
      <c r="D42" s="25"/>
      <c r="E42" s="6"/>
      <c r="F42" s="25"/>
      <c r="G42" s="25"/>
      <c r="H42" s="6"/>
      <c r="I42" s="6"/>
      <c r="J42" s="6"/>
      <c r="K42" s="6"/>
      <c r="L42" s="70"/>
    </row>
    <row r="43" spans="1:12" s="67" customFormat="1" ht="14.25" customHeight="1">
      <c r="A43" s="66"/>
      <c r="B43" s="67" t="s">
        <v>105</v>
      </c>
      <c r="C43" s="25"/>
      <c r="D43" s="24"/>
      <c r="E43" s="11"/>
      <c r="F43" s="142"/>
      <c r="G43" s="142"/>
      <c r="H43" s="11"/>
      <c r="I43" s="11"/>
      <c r="J43" s="143"/>
      <c r="K43" s="144"/>
      <c r="L43" s="70"/>
    </row>
    <row r="44" spans="1:12" s="67" customFormat="1" ht="14.25" customHeight="1">
      <c r="A44" s="66"/>
      <c r="B44" s="67" t="s">
        <v>106</v>
      </c>
      <c r="C44" s="59"/>
      <c r="D44" s="60"/>
      <c r="E44" s="61"/>
      <c r="F44" s="59"/>
      <c r="G44" s="59"/>
      <c r="H44" s="63"/>
      <c r="I44" s="63"/>
      <c r="J44" s="69"/>
      <c r="K44" s="63"/>
      <c r="L44" s="70"/>
    </row>
    <row r="45" spans="1:12" s="57" customFormat="1" ht="14.25" customHeight="1">
      <c r="A45" s="138"/>
      <c r="B45" s="57" t="s">
        <v>107</v>
      </c>
      <c r="C45" s="91"/>
      <c r="D45" s="92"/>
      <c r="E45" s="93"/>
      <c r="F45" s="91"/>
      <c r="G45" s="91"/>
      <c r="H45" s="68"/>
      <c r="I45" s="68"/>
      <c r="J45" s="86"/>
      <c r="K45" s="68"/>
      <c r="L45" s="56"/>
    </row>
    <row r="46" spans="1:12" s="14" customFormat="1" ht="13.5" customHeight="1">
      <c r="A46" s="7" t="s">
        <v>68</v>
      </c>
      <c r="B46" s="7" t="s">
        <v>53</v>
      </c>
      <c r="C46" s="8">
        <v>2625000</v>
      </c>
      <c r="D46" s="8">
        <v>0</v>
      </c>
      <c r="E46" s="3">
        <f>C46+D46</f>
        <v>2625000</v>
      </c>
      <c r="F46" s="8">
        <f>F48</f>
        <v>520000</v>
      </c>
      <c r="G46" s="8">
        <v>0</v>
      </c>
      <c r="H46" s="3">
        <f>F46+G46</f>
        <v>520000</v>
      </c>
      <c r="I46" s="3">
        <f>C46+F46</f>
        <v>3145000</v>
      </c>
      <c r="J46" s="3">
        <f>D46+G46</f>
        <v>0</v>
      </c>
      <c r="K46" s="3">
        <f>E46+H46</f>
        <v>3145000</v>
      </c>
      <c r="L46" s="20"/>
    </row>
    <row r="47" spans="1:12" s="28" customFormat="1" ht="13.5" customHeight="1">
      <c r="A47" s="37"/>
      <c r="B47" s="37" t="s">
        <v>9</v>
      </c>
      <c r="C47" s="38"/>
      <c r="D47" s="38"/>
      <c r="E47" s="4"/>
      <c r="F47" s="38"/>
      <c r="G47" s="38"/>
      <c r="H47" s="4"/>
      <c r="I47" s="4"/>
      <c r="J47" s="4"/>
      <c r="K47" s="4"/>
      <c r="L47" s="26"/>
    </row>
    <row r="48" spans="1:12" s="14" customFormat="1" ht="13.5" customHeight="1">
      <c r="A48" s="29" t="s">
        <v>11</v>
      </c>
      <c r="B48" s="14" t="s">
        <v>80</v>
      </c>
      <c r="C48" s="21">
        <v>1300000</v>
      </c>
      <c r="D48" s="21">
        <v>0</v>
      </c>
      <c r="E48" s="5">
        <f>SUM(C48:D48)</f>
        <v>1300000</v>
      </c>
      <c r="F48" s="21">
        <v>520000</v>
      </c>
      <c r="G48" s="21">
        <v>0</v>
      </c>
      <c r="H48" s="5">
        <f>SUM(F48:G48)</f>
        <v>520000</v>
      </c>
      <c r="I48" s="5">
        <f>C48+F48</f>
        <v>1820000</v>
      </c>
      <c r="J48" s="5">
        <f>D48+G48</f>
        <v>0</v>
      </c>
      <c r="K48" s="5">
        <f>SUM(I48:J48)</f>
        <v>1820000</v>
      </c>
      <c r="L48" s="20"/>
    </row>
    <row r="49" spans="1:12" s="28" customFormat="1" ht="13.5" customHeight="1">
      <c r="A49" s="41"/>
      <c r="B49" s="132"/>
      <c r="C49" s="27"/>
      <c r="D49" s="44" t="s">
        <v>20</v>
      </c>
      <c r="E49" s="9">
        <v>1300000</v>
      </c>
      <c r="F49" s="45"/>
      <c r="G49" s="45"/>
      <c r="H49" s="9"/>
      <c r="I49" s="9"/>
      <c r="J49" s="46" t="s">
        <v>20</v>
      </c>
      <c r="K49" s="43">
        <v>1820000</v>
      </c>
      <c r="L49" s="26"/>
    </row>
    <row r="50" spans="1:256" s="15" customFormat="1" ht="13.5" customHeight="1">
      <c r="A50" s="30" t="s">
        <v>11</v>
      </c>
      <c r="B50" s="42" t="s">
        <v>108</v>
      </c>
      <c r="C50" s="25">
        <v>200000</v>
      </c>
      <c r="D50" s="24"/>
      <c r="E50" s="6">
        <f>SUM(C50:D50)</f>
        <v>200000</v>
      </c>
      <c r="F50" s="142"/>
      <c r="G50" s="142"/>
      <c r="H50" s="11"/>
      <c r="I50" s="25">
        <v>200000</v>
      </c>
      <c r="J50" s="24"/>
      <c r="K50" s="6">
        <f>SUM(I50:J50)</f>
        <v>200000</v>
      </c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15" customFormat="1" ht="13.5" customHeight="1">
      <c r="A51" s="30"/>
      <c r="B51" s="145" t="s">
        <v>104</v>
      </c>
      <c r="C51" s="25"/>
      <c r="D51" s="24" t="s">
        <v>20</v>
      </c>
      <c r="E51" s="11">
        <v>200000</v>
      </c>
      <c r="F51" s="142"/>
      <c r="G51" s="142"/>
      <c r="H51" s="11"/>
      <c r="I51" s="25"/>
      <c r="J51" s="24" t="s">
        <v>20</v>
      </c>
      <c r="K51" s="11">
        <v>200000</v>
      </c>
      <c r="L51" s="3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15" customFormat="1" ht="13.5" customHeight="1">
      <c r="A52" s="30"/>
      <c r="B52" s="42" t="s">
        <v>109</v>
      </c>
      <c r="C52" s="25"/>
      <c r="D52" s="24"/>
      <c r="E52" s="11"/>
      <c r="F52" s="142"/>
      <c r="G52" s="142"/>
      <c r="H52" s="11"/>
      <c r="I52" s="11"/>
      <c r="J52" s="143"/>
      <c r="K52" s="144"/>
      <c r="L52" s="3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53" customFormat="1" ht="15" customHeight="1">
      <c r="A53" s="74" t="s">
        <v>69</v>
      </c>
      <c r="B53" s="74" t="s">
        <v>63</v>
      </c>
      <c r="C53" s="75">
        <v>1970000</v>
      </c>
      <c r="D53" s="75">
        <v>0</v>
      </c>
      <c r="E53" s="76">
        <f>SUM(C53:D53)</f>
        <v>1970000</v>
      </c>
      <c r="F53" s="75">
        <f>F55</f>
        <v>20000</v>
      </c>
      <c r="G53" s="75">
        <v>0</v>
      </c>
      <c r="H53" s="76">
        <f>F53+G53</f>
        <v>20000</v>
      </c>
      <c r="I53" s="76">
        <f>C53+F53</f>
        <v>1990000</v>
      </c>
      <c r="J53" s="76">
        <f>D53+G53</f>
        <v>0</v>
      </c>
      <c r="K53" s="76">
        <f>E53+H53</f>
        <v>1990000</v>
      </c>
      <c r="L53" s="72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s="57" customFormat="1" ht="15" customHeight="1">
      <c r="A54" s="77"/>
      <c r="B54" s="77" t="s">
        <v>70</v>
      </c>
      <c r="C54" s="78"/>
      <c r="D54" s="78"/>
      <c r="E54" s="79"/>
      <c r="F54" s="78"/>
      <c r="G54" s="78"/>
      <c r="H54" s="79"/>
      <c r="I54" s="79"/>
      <c r="J54" s="79"/>
      <c r="K54" s="79"/>
      <c r="L54" s="8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12" s="53" customFormat="1" ht="15.75" customHeight="1">
      <c r="A55" s="82" t="s">
        <v>11</v>
      </c>
      <c r="B55" s="83" t="s">
        <v>92</v>
      </c>
      <c r="C55" s="84">
        <v>0</v>
      </c>
      <c r="D55" s="84">
        <v>0</v>
      </c>
      <c r="E55" s="55">
        <v>0</v>
      </c>
      <c r="F55" s="54">
        <v>20000</v>
      </c>
      <c r="G55" s="54">
        <v>0</v>
      </c>
      <c r="H55" s="55">
        <f>F55+G55</f>
        <v>20000</v>
      </c>
      <c r="I55" s="55">
        <f>C55+F55</f>
        <v>20000</v>
      </c>
      <c r="J55" s="55">
        <f>D55+G55</f>
        <v>0</v>
      </c>
      <c r="K55" s="55">
        <f>E55+H55</f>
        <v>20000</v>
      </c>
      <c r="L55" s="84"/>
    </row>
    <row r="56" spans="1:12" s="67" customFormat="1" ht="15.75" customHeight="1">
      <c r="A56" s="57"/>
      <c r="B56" s="71"/>
      <c r="C56" s="70"/>
      <c r="D56" s="85" t="s">
        <v>37</v>
      </c>
      <c r="E56" s="61"/>
      <c r="F56" s="60"/>
      <c r="G56" s="59"/>
      <c r="H56" s="63"/>
      <c r="I56" s="63"/>
      <c r="J56" s="69" t="s">
        <v>20</v>
      </c>
      <c r="K56" s="61">
        <v>20000</v>
      </c>
      <c r="L56" s="70"/>
    </row>
    <row r="57" spans="1:12" s="53" customFormat="1" ht="15.75" customHeight="1">
      <c r="A57" s="153" t="s">
        <v>11</v>
      </c>
      <c r="B57" s="83" t="s">
        <v>83</v>
      </c>
      <c r="C57" s="84">
        <v>1370000</v>
      </c>
      <c r="D57" s="84">
        <v>0</v>
      </c>
      <c r="E57" s="55">
        <f>SUM(C57:D57)</f>
        <v>1370000</v>
      </c>
      <c r="F57" s="54">
        <v>0</v>
      </c>
      <c r="G57" s="54">
        <v>0</v>
      </c>
      <c r="H57" s="55">
        <f>F57+G57</f>
        <v>0</v>
      </c>
      <c r="I57" s="55">
        <f>C57+F57</f>
        <v>1370000</v>
      </c>
      <c r="J57" s="55">
        <f>D57+G57</f>
        <v>0</v>
      </c>
      <c r="K57" s="55">
        <f>E57+H57</f>
        <v>1370000</v>
      </c>
      <c r="L57" s="84"/>
    </row>
    <row r="58" spans="1:12" s="67" customFormat="1" ht="15.75" customHeight="1">
      <c r="A58" s="154"/>
      <c r="B58" s="71" t="s">
        <v>84</v>
      </c>
      <c r="C58" s="70"/>
      <c r="D58" s="85" t="s">
        <v>37</v>
      </c>
      <c r="E58" s="61">
        <v>91350</v>
      </c>
      <c r="F58" s="60"/>
      <c r="G58" s="59"/>
      <c r="H58" s="63"/>
      <c r="I58" s="63"/>
      <c r="J58" s="69" t="s">
        <v>37</v>
      </c>
      <c r="K58" s="61">
        <f>E58+F58</f>
        <v>91350</v>
      </c>
      <c r="L58" s="70"/>
    </row>
    <row r="59" spans="1:256" s="67" customFormat="1" ht="15.75" customHeight="1">
      <c r="A59" s="154"/>
      <c r="B59" s="71"/>
      <c r="C59" s="70"/>
      <c r="D59" s="85" t="s">
        <v>20</v>
      </c>
      <c r="E59" s="61">
        <v>1078650</v>
      </c>
      <c r="F59" s="60">
        <v>-739000</v>
      </c>
      <c r="G59" s="59"/>
      <c r="H59" s="63"/>
      <c r="I59" s="63"/>
      <c r="J59" s="69" t="s">
        <v>20</v>
      </c>
      <c r="K59" s="61">
        <f>E59+F59</f>
        <v>339650</v>
      </c>
      <c r="L59" s="72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s="67" customFormat="1" ht="15.75" customHeight="1">
      <c r="A60" s="154"/>
      <c r="B60" s="71"/>
      <c r="C60" s="70"/>
      <c r="D60" s="85" t="s">
        <v>21</v>
      </c>
      <c r="E60" s="61">
        <v>200000</v>
      </c>
      <c r="F60" s="60">
        <v>739000</v>
      </c>
      <c r="G60" s="59"/>
      <c r="H60" s="63"/>
      <c r="I60" s="63"/>
      <c r="J60" s="69" t="s">
        <v>21</v>
      </c>
      <c r="K60" s="61">
        <f>E60+F60</f>
        <v>939000</v>
      </c>
      <c r="L60" s="72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1:12" s="87" customFormat="1" ht="13.5" customHeight="1">
      <c r="A61" s="155"/>
      <c r="B61" s="136" t="s">
        <v>85</v>
      </c>
      <c r="C61" s="134">
        <v>180000</v>
      </c>
      <c r="D61" s="99"/>
      <c r="E61" s="106">
        <v>180000</v>
      </c>
      <c r="F61" s="134">
        <v>0</v>
      </c>
      <c r="G61" s="99"/>
      <c r="H61" s="106">
        <f>SUM(F61:G61)</f>
        <v>0</v>
      </c>
      <c r="I61" s="106">
        <f>C61+F61</f>
        <v>180000</v>
      </c>
      <c r="J61" s="135" t="s">
        <v>20</v>
      </c>
      <c r="K61" s="106">
        <f>SUM(I61:J61)</f>
        <v>180000</v>
      </c>
      <c r="L61" s="88"/>
    </row>
    <row r="62" spans="2:11" s="57" customFormat="1" ht="14.25" customHeight="1">
      <c r="B62" s="95" t="s">
        <v>2</v>
      </c>
      <c r="D62" s="96"/>
      <c r="E62" s="56">
        <f>E57+E61</f>
        <v>1550000</v>
      </c>
      <c r="F62" s="56"/>
      <c r="G62" s="56"/>
      <c r="H62" s="56">
        <f>SUM(H60:H61)</f>
        <v>0</v>
      </c>
      <c r="J62" s="96"/>
      <c r="K62" s="56">
        <f>E62+H62</f>
        <v>1550000</v>
      </c>
    </row>
    <row r="63" spans="2:256" s="67" customFormat="1" ht="14.25" customHeight="1">
      <c r="B63" s="145"/>
      <c r="D63" s="146"/>
      <c r="E63" s="70"/>
      <c r="F63" s="70"/>
      <c r="G63" s="70"/>
      <c r="H63" s="70"/>
      <c r="J63" s="146"/>
      <c r="K63" s="70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256" s="53" customFormat="1" ht="15" customHeight="1">
      <c r="A64" s="74" t="s">
        <v>87</v>
      </c>
      <c r="B64" s="74" t="s">
        <v>88</v>
      </c>
      <c r="C64" s="75">
        <v>0</v>
      </c>
      <c r="D64" s="75">
        <v>0</v>
      </c>
      <c r="E64" s="76">
        <v>0</v>
      </c>
      <c r="F64" s="75">
        <f>F66</f>
        <v>35000</v>
      </c>
      <c r="G64" s="75">
        <v>0</v>
      </c>
      <c r="H64" s="76">
        <f>F64+G64</f>
        <v>35000</v>
      </c>
      <c r="I64" s="76">
        <f>C64+F64</f>
        <v>35000</v>
      </c>
      <c r="J64" s="76">
        <f>D64+G64</f>
        <v>0</v>
      </c>
      <c r="K64" s="76">
        <f>E64+H64</f>
        <v>35000</v>
      </c>
      <c r="L64" s="72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</row>
    <row r="65" spans="1:256" s="57" customFormat="1" ht="15" customHeight="1">
      <c r="A65" s="77"/>
      <c r="B65" s="77" t="s">
        <v>89</v>
      </c>
      <c r="C65" s="78"/>
      <c r="D65" s="78"/>
      <c r="E65" s="79"/>
      <c r="F65" s="78"/>
      <c r="G65" s="78"/>
      <c r="H65" s="79"/>
      <c r="I65" s="79"/>
      <c r="J65" s="79"/>
      <c r="K65" s="79"/>
      <c r="L65" s="80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12" s="53" customFormat="1" ht="15.75" customHeight="1">
      <c r="A66" s="82" t="s">
        <v>11</v>
      </c>
      <c r="B66" s="83" t="s">
        <v>90</v>
      </c>
      <c r="C66" s="84">
        <v>0</v>
      </c>
      <c r="D66" s="84">
        <v>0</v>
      </c>
      <c r="E66" s="55">
        <f>SUM(C66:D66)</f>
        <v>0</v>
      </c>
      <c r="F66" s="54">
        <v>35000</v>
      </c>
      <c r="G66" s="54">
        <v>0</v>
      </c>
      <c r="H66" s="55">
        <f>F66+G66</f>
        <v>35000</v>
      </c>
      <c r="I66" s="55">
        <f>C66+F66</f>
        <v>35000</v>
      </c>
      <c r="J66" s="55">
        <f>D66+G66</f>
        <v>0</v>
      </c>
      <c r="K66" s="55">
        <f>E66+H66</f>
        <v>35000</v>
      </c>
      <c r="L66" s="84"/>
    </row>
    <row r="67" spans="1:12" s="67" customFormat="1" ht="15.75" customHeight="1">
      <c r="A67" s="57"/>
      <c r="B67" s="71" t="s">
        <v>91</v>
      </c>
      <c r="C67" s="70"/>
      <c r="D67" s="85"/>
      <c r="E67" s="61"/>
      <c r="F67" s="60"/>
      <c r="G67" s="59"/>
      <c r="H67" s="63"/>
      <c r="I67" s="63"/>
      <c r="J67" s="69" t="s">
        <v>20</v>
      </c>
      <c r="K67" s="61">
        <v>35000</v>
      </c>
      <c r="L67" s="70"/>
    </row>
    <row r="68" spans="1:12" s="53" customFormat="1" ht="13.5" customHeight="1">
      <c r="A68" s="74" t="s">
        <v>15</v>
      </c>
      <c r="B68" s="74" t="s">
        <v>16</v>
      </c>
      <c r="C68" s="75">
        <v>3750000</v>
      </c>
      <c r="D68" s="75">
        <v>0</v>
      </c>
      <c r="E68" s="76">
        <v>3750000</v>
      </c>
      <c r="F68" s="75">
        <f>F70+F74</f>
        <v>-16000</v>
      </c>
      <c r="G68" s="75">
        <f>G70</f>
        <v>0</v>
      </c>
      <c r="H68" s="76">
        <f>F68+G68</f>
        <v>-16000</v>
      </c>
      <c r="I68" s="76">
        <f>C68+F68</f>
        <v>3734000</v>
      </c>
      <c r="J68" s="76">
        <f>D68+G68</f>
        <v>0</v>
      </c>
      <c r="K68" s="76">
        <f>E68+H68</f>
        <v>3734000</v>
      </c>
      <c r="L68" s="84"/>
    </row>
    <row r="69" spans="1:12" s="57" customFormat="1" ht="13.5" customHeight="1">
      <c r="A69" s="77"/>
      <c r="B69" s="77" t="s">
        <v>9</v>
      </c>
      <c r="C69" s="78"/>
      <c r="D69" s="78"/>
      <c r="E69" s="79"/>
      <c r="F69" s="78"/>
      <c r="G69" s="78"/>
      <c r="H69" s="79"/>
      <c r="I69" s="79"/>
      <c r="J69" s="79"/>
      <c r="K69" s="79"/>
      <c r="L69" s="56"/>
    </row>
    <row r="70" spans="1:12" s="57" customFormat="1" ht="13.5" customHeight="1">
      <c r="A70" s="58" t="s">
        <v>11</v>
      </c>
      <c r="B70" s="67" t="s">
        <v>81</v>
      </c>
      <c r="C70" s="59">
        <v>220000</v>
      </c>
      <c r="D70" s="59">
        <v>0</v>
      </c>
      <c r="E70" s="55">
        <f>SUM(C70:D70)</f>
        <v>220000</v>
      </c>
      <c r="F70" s="59">
        <v>-56000</v>
      </c>
      <c r="G70" s="59">
        <v>0</v>
      </c>
      <c r="H70" s="63">
        <f>SUM(F70:G70)</f>
        <v>-56000</v>
      </c>
      <c r="I70" s="63">
        <f>C70+F70</f>
        <v>164000</v>
      </c>
      <c r="J70" s="63">
        <f>D70+G70</f>
        <v>0</v>
      </c>
      <c r="K70" s="63">
        <f>SUM(I70:J70)</f>
        <v>164000</v>
      </c>
      <c r="L70" s="56"/>
    </row>
    <row r="71" spans="1:12" s="57" customFormat="1" ht="13.5" customHeight="1">
      <c r="A71" s="58"/>
      <c r="B71" s="71" t="s">
        <v>82</v>
      </c>
      <c r="C71" s="59"/>
      <c r="D71" s="60" t="s">
        <v>21</v>
      </c>
      <c r="E71" s="61">
        <v>150000</v>
      </c>
      <c r="F71" s="62">
        <v>-150000</v>
      </c>
      <c r="G71" s="62"/>
      <c r="H71" s="61"/>
      <c r="I71" s="61"/>
      <c r="J71" s="64" t="s">
        <v>21</v>
      </c>
      <c r="K71" s="65">
        <f>E71+F71</f>
        <v>0</v>
      </c>
      <c r="L71" s="56"/>
    </row>
    <row r="72" spans="1:12" s="57" customFormat="1" ht="13.5" customHeight="1">
      <c r="A72" s="58"/>
      <c r="B72" s="71"/>
      <c r="C72" s="59"/>
      <c r="D72" s="60" t="s">
        <v>37</v>
      </c>
      <c r="E72" s="61">
        <v>33000</v>
      </c>
      <c r="F72" s="62">
        <v>0</v>
      </c>
      <c r="G72" s="62"/>
      <c r="H72" s="61"/>
      <c r="I72" s="61"/>
      <c r="J72" s="64" t="s">
        <v>37</v>
      </c>
      <c r="K72" s="65">
        <f>E72+F72</f>
        <v>33000</v>
      </c>
      <c r="L72" s="56"/>
    </row>
    <row r="73" spans="1:12" s="57" customFormat="1" ht="13.5" customHeight="1">
      <c r="A73" s="89"/>
      <c r="B73" s="90"/>
      <c r="C73" s="91"/>
      <c r="D73" s="92" t="s">
        <v>20</v>
      </c>
      <c r="E73" s="93">
        <v>37000</v>
      </c>
      <c r="F73" s="94">
        <v>94000</v>
      </c>
      <c r="G73" s="94"/>
      <c r="H73" s="93"/>
      <c r="I73" s="68"/>
      <c r="J73" s="86" t="s">
        <v>20</v>
      </c>
      <c r="K73" s="65">
        <f>E73+F73</f>
        <v>131000</v>
      </c>
      <c r="L73" s="56"/>
    </row>
    <row r="74" spans="1:12" s="57" customFormat="1" ht="13.5" customHeight="1">
      <c r="A74" s="58" t="s">
        <v>11</v>
      </c>
      <c r="B74" s="67" t="s">
        <v>93</v>
      </c>
      <c r="C74" s="59">
        <v>0</v>
      </c>
      <c r="D74" s="59">
        <v>0</v>
      </c>
      <c r="E74" s="63">
        <f>SUM(C74:D74)</f>
        <v>0</v>
      </c>
      <c r="F74" s="59">
        <v>40000</v>
      </c>
      <c r="G74" s="59">
        <v>0</v>
      </c>
      <c r="H74" s="63">
        <f>SUM(F74:G74)</f>
        <v>40000</v>
      </c>
      <c r="I74" s="63">
        <f>C74+F74</f>
        <v>40000</v>
      </c>
      <c r="J74" s="63">
        <f>D74+G74</f>
        <v>0</v>
      </c>
      <c r="K74" s="55">
        <f>SUM(I74:J74)</f>
        <v>40000</v>
      </c>
      <c r="L74" s="56"/>
    </row>
    <row r="75" spans="1:12" s="57" customFormat="1" ht="13.5" customHeight="1">
      <c r="A75" s="58"/>
      <c r="B75" s="71" t="s">
        <v>94</v>
      </c>
      <c r="C75" s="59"/>
      <c r="D75" s="60"/>
      <c r="E75" s="61"/>
      <c r="F75" s="62"/>
      <c r="G75" s="62"/>
      <c r="H75" s="61"/>
      <c r="I75" s="61"/>
      <c r="J75" s="64" t="s">
        <v>20</v>
      </c>
      <c r="K75" s="141">
        <v>40000</v>
      </c>
      <c r="L75" s="56"/>
    </row>
    <row r="76" spans="1:12" s="53" customFormat="1" ht="13.5" customHeight="1">
      <c r="A76" s="74" t="s">
        <v>95</v>
      </c>
      <c r="B76" s="74" t="s">
        <v>96</v>
      </c>
      <c r="C76" s="75">
        <v>2580000</v>
      </c>
      <c r="D76" s="75">
        <v>0</v>
      </c>
      <c r="E76" s="76">
        <f>C76+D76</f>
        <v>2580000</v>
      </c>
      <c r="F76" s="75">
        <f>F78</f>
        <v>-977734</v>
      </c>
      <c r="G76" s="75">
        <f>G78</f>
        <v>977734</v>
      </c>
      <c r="H76" s="76">
        <f>F76+G76</f>
        <v>0</v>
      </c>
      <c r="I76" s="76">
        <f>C76+F76</f>
        <v>1602266</v>
      </c>
      <c r="J76" s="76">
        <f>D76+G76</f>
        <v>977734</v>
      </c>
      <c r="K76" s="76">
        <f>E76+H76</f>
        <v>2580000</v>
      </c>
      <c r="L76" s="84"/>
    </row>
    <row r="77" spans="1:12" s="57" customFormat="1" ht="15" customHeight="1">
      <c r="A77" s="77"/>
      <c r="B77" s="77" t="s">
        <v>97</v>
      </c>
      <c r="C77" s="78"/>
      <c r="D77" s="78"/>
      <c r="E77" s="79"/>
      <c r="F77" s="78"/>
      <c r="G77" s="78"/>
      <c r="H77" s="79"/>
      <c r="I77" s="79"/>
      <c r="J77" s="79"/>
      <c r="K77" s="79"/>
      <c r="L77" s="56"/>
    </row>
    <row r="78" spans="1:12" s="57" customFormat="1" ht="13.5" customHeight="1">
      <c r="A78" s="52" t="s">
        <v>98</v>
      </c>
      <c r="B78" s="53" t="s">
        <v>99</v>
      </c>
      <c r="C78" s="54">
        <v>1400000</v>
      </c>
      <c r="D78" s="140" t="s">
        <v>20</v>
      </c>
      <c r="E78" s="55">
        <f>SUM(C78:D78)</f>
        <v>1400000</v>
      </c>
      <c r="F78" s="54">
        <v>-977734</v>
      </c>
      <c r="G78" s="54">
        <v>977734</v>
      </c>
      <c r="H78" s="55">
        <f>SUM(F78:G78)</f>
        <v>0</v>
      </c>
      <c r="I78" s="55">
        <f>C78+F78</f>
        <v>422266</v>
      </c>
      <c r="J78" s="139">
        <v>977734</v>
      </c>
      <c r="K78" s="55">
        <f>SUM(I78:J78)</f>
        <v>1400000</v>
      </c>
      <c r="L78" s="56"/>
    </row>
    <row r="79" spans="1:12" s="67" customFormat="1" ht="13.5" customHeight="1">
      <c r="A79" s="58" t="s">
        <v>100</v>
      </c>
      <c r="B79" s="71" t="s">
        <v>101</v>
      </c>
      <c r="C79" s="59">
        <v>200000</v>
      </c>
      <c r="D79" s="60" t="s">
        <v>20</v>
      </c>
      <c r="E79" s="68">
        <f>SUM(C79:D79)</f>
        <v>200000</v>
      </c>
      <c r="F79" s="59">
        <v>0</v>
      </c>
      <c r="G79" s="62"/>
      <c r="H79" s="63">
        <f>SUM(F79:G79)</f>
        <v>0</v>
      </c>
      <c r="I79" s="63">
        <f>C79+F79</f>
        <v>200000</v>
      </c>
      <c r="J79" s="64" t="s">
        <v>20</v>
      </c>
      <c r="K79" s="63">
        <f>SUM(I79:J79)</f>
        <v>200000</v>
      </c>
      <c r="L79" s="70"/>
    </row>
    <row r="80" spans="1:11" s="87" customFormat="1" ht="28.5" customHeight="1">
      <c r="A80" s="147" t="s">
        <v>54</v>
      </c>
      <c r="B80" s="147"/>
      <c r="C80" s="99">
        <f>SUM(C81:C94)</f>
        <v>7695178</v>
      </c>
      <c r="D80" s="99">
        <f>SUM(D81:D94)</f>
        <v>8532258</v>
      </c>
      <c r="E80" s="100">
        <v>16227436</v>
      </c>
      <c r="F80" s="99">
        <f>SUM(F81:F89)</f>
        <v>80000</v>
      </c>
      <c r="G80" s="99">
        <f>SUM(G81:G94)</f>
        <v>0</v>
      </c>
      <c r="H80" s="100">
        <f aca="true" t="shared" si="4" ref="H80:H94">F80+G80</f>
        <v>80000</v>
      </c>
      <c r="I80" s="100">
        <f aca="true" t="shared" si="5" ref="I80:K94">C80+F80</f>
        <v>7775178</v>
      </c>
      <c r="J80" s="100">
        <f t="shared" si="5"/>
        <v>8532258</v>
      </c>
      <c r="K80" s="100">
        <f t="shared" si="5"/>
        <v>16307436</v>
      </c>
    </row>
    <row r="81" spans="1:11" s="102" customFormat="1" ht="12.75" customHeight="1">
      <c r="A81" s="89">
        <v>60015</v>
      </c>
      <c r="B81" s="101" t="s">
        <v>14</v>
      </c>
      <c r="C81" s="91">
        <v>5323278</v>
      </c>
      <c r="D81" s="91">
        <v>8492958</v>
      </c>
      <c r="E81" s="68">
        <f>SUM(C81:D81)</f>
        <v>13816236</v>
      </c>
      <c r="F81" s="91">
        <v>0</v>
      </c>
      <c r="G81" s="91">
        <v>0</v>
      </c>
      <c r="H81" s="68">
        <f>F81+G81</f>
        <v>0</v>
      </c>
      <c r="I81" s="68">
        <f>C81+F81</f>
        <v>5323278</v>
      </c>
      <c r="J81" s="68">
        <f>D81+G81</f>
        <v>8492958</v>
      </c>
      <c r="K81" s="68">
        <f>E81+H81</f>
        <v>13816236</v>
      </c>
    </row>
    <row r="82" spans="1:11" s="102" customFormat="1" ht="12.75" customHeight="1">
      <c r="A82" s="103">
        <v>71015</v>
      </c>
      <c r="B82" s="104" t="s">
        <v>17</v>
      </c>
      <c r="C82" s="105">
        <v>0</v>
      </c>
      <c r="D82" s="105">
        <v>3500</v>
      </c>
      <c r="E82" s="68">
        <f aca="true" t="shared" si="6" ref="E82:E94">SUM(C82:D82)</f>
        <v>3500</v>
      </c>
      <c r="F82" s="105">
        <v>0</v>
      </c>
      <c r="G82" s="105">
        <v>0</v>
      </c>
      <c r="H82" s="106">
        <f t="shared" si="4"/>
        <v>0</v>
      </c>
      <c r="I82" s="106">
        <f t="shared" si="5"/>
        <v>0</v>
      </c>
      <c r="J82" s="106">
        <f t="shared" si="5"/>
        <v>3500</v>
      </c>
      <c r="K82" s="106">
        <f t="shared" si="5"/>
        <v>3500</v>
      </c>
    </row>
    <row r="83" spans="1:11" s="102" customFormat="1" ht="12.75" customHeight="1">
      <c r="A83" s="103">
        <v>75411</v>
      </c>
      <c r="B83" s="104" t="s">
        <v>41</v>
      </c>
      <c r="C83" s="105">
        <v>0</v>
      </c>
      <c r="D83" s="105">
        <v>26000</v>
      </c>
      <c r="E83" s="68">
        <f t="shared" si="6"/>
        <v>26000</v>
      </c>
      <c r="F83" s="105">
        <v>0</v>
      </c>
      <c r="G83" s="105">
        <v>0</v>
      </c>
      <c r="H83" s="106">
        <f>F83+G83</f>
        <v>0</v>
      </c>
      <c r="I83" s="106">
        <f aca="true" t="shared" si="7" ref="I83:K84">C83+F83</f>
        <v>0</v>
      </c>
      <c r="J83" s="106">
        <f t="shared" si="7"/>
        <v>26000</v>
      </c>
      <c r="K83" s="106">
        <f t="shared" si="7"/>
        <v>26000</v>
      </c>
    </row>
    <row r="84" spans="1:11" s="102" customFormat="1" ht="12.75" customHeight="1">
      <c r="A84" s="103">
        <v>80120</v>
      </c>
      <c r="B84" s="104" t="s">
        <v>86</v>
      </c>
      <c r="C84" s="105">
        <v>0</v>
      </c>
      <c r="D84" s="105">
        <v>0</v>
      </c>
      <c r="E84" s="68">
        <f t="shared" si="6"/>
        <v>0</v>
      </c>
      <c r="F84" s="105">
        <f>F95</f>
        <v>50000</v>
      </c>
      <c r="G84" s="105">
        <v>0</v>
      </c>
      <c r="H84" s="106">
        <f>F84+G84</f>
        <v>50000</v>
      </c>
      <c r="I84" s="106">
        <f t="shared" si="7"/>
        <v>50000</v>
      </c>
      <c r="J84" s="106">
        <f t="shared" si="7"/>
        <v>0</v>
      </c>
      <c r="K84" s="106">
        <f t="shared" si="7"/>
        <v>50000</v>
      </c>
    </row>
    <row r="85" spans="1:11" s="102" customFormat="1" ht="12.75" customHeight="1">
      <c r="A85" s="103">
        <v>80130</v>
      </c>
      <c r="B85" s="104" t="s">
        <v>18</v>
      </c>
      <c r="C85" s="105">
        <v>500000</v>
      </c>
      <c r="D85" s="105">
        <v>0</v>
      </c>
      <c r="E85" s="68">
        <f t="shared" si="6"/>
        <v>500000</v>
      </c>
      <c r="F85" s="105">
        <v>0</v>
      </c>
      <c r="G85" s="105">
        <v>0</v>
      </c>
      <c r="H85" s="106">
        <f t="shared" si="4"/>
        <v>0</v>
      </c>
      <c r="I85" s="106">
        <f t="shared" si="5"/>
        <v>500000</v>
      </c>
      <c r="J85" s="106">
        <f t="shared" si="5"/>
        <v>0</v>
      </c>
      <c r="K85" s="106">
        <f t="shared" si="5"/>
        <v>500000</v>
      </c>
    </row>
    <row r="86" spans="1:11" s="102" customFormat="1" ht="12.75" customHeight="1">
      <c r="A86" s="103">
        <v>85201</v>
      </c>
      <c r="B86" s="104" t="s">
        <v>27</v>
      </c>
      <c r="C86" s="105">
        <v>25100</v>
      </c>
      <c r="D86" s="105">
        <v>0</v>
      </c>
      <c r="E86" s="68">
        <f t="shared" si="6"/>
        <v>25100</v>
      </c>
      <c r="F86" s="105">
        <f>F108</f>
        <v>0</v>
      </c>
      <c r="G86" s="105">
        <f>G108</f>
        <v>0</v>
      </c>
      <c r="H86" s="106">
        <f t="shared" si="4"/>
        <v>0</v>
      </c>
      <c r="I86" s="106">
        <f t="shared" si="5"/>
        <v>25100</v>
      </c>
      <c r="J86" s="106">
        <f t="shared" si="5"/>
        <v>0</v>
      </c>
      <c r="K86" s="106">
        <f t="shared" si="5"/>
        <v>25100</v>
      </c>
    </row>
    <row r="87" spans="1:11" s="102" customFormat="1" ht="12.75" customHeight="1">
      <c r="A87" s="103">
        <v>85202</v>
      </c>
      <c r="B87" s="104" t="s">
        <v>29</v>
      </c>
      <c r="C87" s="105">
        <v>36800</v>
      </c>
      <c r="D87" s="105">
        <v>0</v>
      </c>
      <c r="E87" s="68">
        <f t="shared" si="6"/>
        <v>36800</v>
      </c>
      <c r="F87" s="105">
        <v>0</v>
      </c>
      <c r="G87" s="105">
        <v>0</v>
      </c>
      <c r="H87" s="106">
        <f>F87+G87</f>
        <v>0</v>
      </c>
      <c r="I87" s="106">
        <f t="shared" si="5"/>
        <v>36800</v>
      </c>
      <c r="J87" s="106">
        <f t="shared" si="5"/>
        <v>0</v>
      </c>
      <c r="K87" s="106">
        <f t="shared" si="5"/>
        <v>36800</v>
      </c>
    </row>
    <row r="88" spans="1:11" s="102" customFormat="1" ht="12.75" customHeight="1">
      <c r="A88" s="103">
        <v>85321</v>
      </c>
      <c r="B88" s="104" t="s">
        <v>64</v>
      </c>
      <c r="C88" s="105">
        <v>10000</v>
      </c>
      <c r="D88" s="105">
        <v>0</v>
      </c>
      <c r="E88" s="68">
        <f t="shared" si="6"/>
        <v>10000</v>
      </c>
      <c r="F88" s="105">
        <v>0</v>
      </c>
      <c r="G88" s="105">
        <v>0</v>
      </c>
      <c r="H88" s="106">
        <f>F88+G88</f>
        <v>0</v>
      </c>
      <c r="I88" s="106">
        <f t="shared" si="5"/>
        <v>10000</v>
      </c>
      <c r="J88" s="106">
        <f t="shared" si="5"/>
        <v>0</v>
      </c>
      <c r="K88" s="106">
        <f t="shared" si="5"/>
        <v>10000</v>
      </c>
    </row>
    <row r="89" spans="1:11" s="102" customFormat="1" ht="12.75" customHeight="1">
      <c r="A89" s="103">
        <v>85410</v>
      </c>
      <c r="B89" s="104" t="s">
        <v>40</v>
      </c>
      <c r="C89" s="105">
        <v>50000</v>
      </c>
      <c r="D89" s="105">
        <v>0</v>
      </c>
      <c r="E89" s="68">
        <f t="shared" si="6"/>
        <v>50000</v>
      </c>
      <c r="F89" s="105">
        <f>F99</f>
        <v>30000</v>
      </c>
      <c r="G89" s="105">
        <v>0</v>
      </c>
      <c r="H89" s="106">
        <f t="shared" si="4"/>
        <v>30000</v>
      </c>
      <c r="I89" s="106">
        <f t="shared" si="5"/>
        <v>80000</v>
      </c>
      <c r="J89" s="106">
        <f t="shared" si="5"/>
        <v>0</v>
      </c>
      <c r="K89" s="106">
        <f t="shared" si="5"/>
        <v>80000</v>
      </c>
    </row>
    <row r="90" spans="1:11" s="102" customFormat="1" ht="12.75" customHeight="1">
      <c r="A90" s="103">
        <v>85415</v>
      </c>
      <c r="B90" s="104" t="s">
        <v>65</v>
      </c>
      <c r="C90" s="105">
        <v>0</v>
      </c>
      <c r="D90" s="105">
        <v>9800</v>
      </c>
      <c r="E90" s="68">
        <f t="shared" si="6"/>
        <v>9800</v>
      </c>
      <c r="F90" s="105">
        <v>0</v>
      </c>
      <c r="G90" s="105">
        <v>0</v>
      </c>
      <c r="H90" s="106">
        <f t="shared" si="4"/>
        <v>0</v>
      </c>
      <c r="I90" s="106">
        <f>C90+F90</f>
        <v>0</v>
      </c>
      <c r="J90" s="106">
        <f>D90+G90</f>
        <v>9800</v>
      </c>
      <c r="K90" s="106">
        <f>E90+H90</f>
        <v>9800</v>
      </c>
    </row>
    <row r="91" spans="1:11" s="102" customFormat="1" ht="12.75" customHeight="1">
      <c r="A91" s="103">
        <v>90095</v>
      </c>
      <c r="B91" s="104" t="s">
        <v>44</v>
      </c>
      <c r="C91" s="105">
        <v>1300000</v>
      </c>
      <c r="D91" s="105">
        <v>0</v>
      </c>
      <c r="E91" s="68">
        <f t="shared" si="6"/>
        <v>1300000</v>
      </c>
      <c r="F91" s="105">
        <v>0</v>
      </c>
      <c r="G91" s="105">
        <v>0</v>
      </c>
      <c r="H91" s="106">
        <f t="shared" si="4"/>
        <v>0</v>
      </c>
      <c r="I91" s="106">
        <f t="shared" si="5"/>
        <v>1300000</v>
      </c>
      <c r="J91" s="106">
        <f t="shared" si="5"/>
        <v>0</v>
      </c>
      <c r="K91" s="106">
        <f t="shared" si="5"/>
        <v>1300000</v>
      </c>
    </row>
    <row r="92" spans="1:11" s="102" customFormat="1" ht="12.75" customHeight="1">
      <c r="A92" s="52">
        <v>92116</v>
      </c>
      <c r="B92" s="107" t="s">
        <v>45</v>
      </c>
      <c r="C92" s="54">
        <v>125000</v>
      </c>
      <c r="D92" s="54">
        <v>0</v>
      </c>
      <c r="E92" s="68">
        <f t="shared" si="6"/>
        <v>125000</v>
      </c>
      <c r="F92" s="54">
        <v>0</v>
      </c>
      <c r="G92" s="54">
        <v>0</v>
      </c>
      <c r="H92" s="55">
        <f t="shared" si="4"/>
        <v>0</v>
      </c>
      <c r="I92" s="55">
        <f t="shared" si="5"/>
        <v>125000</v>
      </c>
      <c r="J92" s="55">
        <f t="shared" si="5"/>
        <v>0</v>
      </c>
      <c r="K92" s="55">
        <f t="shared" si="5"/>
        <v>125000</v>
      </c>
    </row>
    <row r="93" spans="1:11" s="102" customFormat="1" ht="12.75" customHeight="1">
      <c r="A93" s="52">
        <v>92118</v>
      </c>
      <c r="B93" s="107" t="s">
        <v>46</v>
      </c>
      <c r="C93" s="54">
        <v>25000</v>
      </c>
      <c r="D93" s="54">
        <v>0</v>
      </c>
      <c r="E93" s="68">
        <f t="shared" si="6"/>
        <v>25000</v>
      </c>
      <c r="F93" s="54">
        <v>0</v>
      </c>
      <c r="G93" s="54">
        <v>0</v>
      </c>
      <c r="H93" s="55">
        <f t="shared" si="4"/>
        <v>0</v>
      </c>
      <c r="I93" s="55">
        <f t="shared" si="5"/>
        <v>25000</v>
      </c>
      <c r="J93" s="55">
        <f t="shared" si="5"/>
        <v>0</v>
      </c>
      <c r="K93" s="55">
        <f t="shared" si="5"/>
        <v>25000</v>
      </c>
    </row>
    <row r="94" spans="1:11" s="102" customFormat="1" ht="12.75" customHeight="1">
      <c r="A94" s="52">
        <v>92195</v>
      </c>
      <c r="B94" s="107" t="s">
        <v>47</v>
      </c>
      <c r="C94" s="54">
        <v>300000</v>
      </c>
      <c r="D94" s="54">
        <v>0</v>
      </c>
      <c r="E94" s="68">
        <f t="shared" si="6"/>
        <v>300000</v>
      </c>
      <c r="F94" s="54">
        <v>0</v>
      </c>
      <c r="G94" s="54">
        <v>0</v>
      </c>
      <c r="H94" s="55">
        <f t="shared" si="4"/>
        <v>0</v>
      </c>
      <c r="I94" s="55">
        <f t="shared" si="5"/>
        <v>300000</v>
      </c>
      <c r="J94" s="55">
        <f t="shared" si="5"/>
        <v>0</v>
      </c>
      <c r="K94" s="55">
        <f t="shared" si="5"/>
        <v>300000</v>
      </c>
    </row>
    <row r="95" spans="1:256" s="108" customFormat="1" ht="13.5" customHeight="1">
      <c r="A95" s="109" t="s">
        <v>71</v>
      </c>
      <c r="B95" s="109" t="s">
        <v>63</v>
      </c>
      <c r="C95" s="110">
        <v>0</v>
      </c>
      <c r="D95" s="110">
        <v>0</v>
      </c>
      <c r="E95" s="76">
        <f>SUM(C95:D95)</f>
        <v>0</v>
      </c>
      <c r="F95" s="110">
        <f>F97</f>
        <v>50000</v>
      </c>
      <c r="G95" s="110">
        <f>G97+G98</f>
        <v>0</v>
      </c>
      <c r="H95" s="76">
        <f>F95+G95</f>
        <v>50000</v>
      </c>
      <c r="I95" s="76">
        <f>C95+F95</f>
        <v>50000</v>
      </c>
      <c r="J95" s="76">
        <f>D95+G95</f>
        <v>0</v>
      </c>
      <c r="K95" s="76">
        <f>E95+H95</f>
        <v>50000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  <c r="IB95" s="112"/>
      <c r="IC95" s="112"/>
      <c r="ID95" s="112"/>
      <c r="IE95" s="112"/>
      <c r="IF95" s="112"/>
      <c r="IG95" s="112"/>
      <c r="IH95" s="112"/>
      <c r="II95" s="112"/>
      <c r="IJ95" s="112"/>
      <c r="IK95" s="112"/>
      <c r="IL95" s="112"/>
      <c r="IM95" s="112"/>
      <c r="IN95" s="112"/>
      <c r="IO95" s="112"/>
      <c r="IP95" s="112"/>
      <c r="IQ95" s="112"/>
      <c r="IR95" s="112"/>
      <c r="IS95" s="112"/>
      <c r="IT95" s="112"/>
      <c r="IU95" s="112"/>
      <c r="IV95" s="112"/>
    </row>
    <row r="96" spans="1:256" s="117" customFormat="1" ht="13.5" customHeight="1">
      <c r="A96" s="113"/>
      <c r="B96" s="113" t="s">
        <v>72</v>
      </c>
      <c r="C96" s="114"/>
      <c r="D96" s="114"/>
      <c r="E96" s="79"/>
      <c r="F96" s="114"/>
      <c r="G96" s="114"/>
      <c r="H96" s="79"/>
      <c r="I96" s="79"/>
      <c r="J96" s="79"/>
      <c r="K96" s="79"/>
      <c r="L96" s="115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  <c r="HQ96" s="116"/>
      <c r="HR96" s="116"/>
      <c r="HS96" s="116"/>
      <c r="HT96" s="116"/>
      <c r="HU96" s="116"/>
      <c r="HV96" s="116"/>
      <c r="HW96" s="116"/>
      <c r="HX96" s="116"/>
      <c r="HY96" s="116"/>
      <c r="HZ96" s="116"/>
      <c r="IA96" s="116"/>
      <c r="IB96" s="116"/>
      <c r="IC96" s="116"/>
      <c r="ID96" s="116"/>
      <c r="IE96" s="116"/>
      <c r="IF96" s="116"/>
      <c r="IG96" s="116"/>
      <c r="IH96" s="116"/>
      <c r="II96" s="116"/>
      <c r="IJ96" s="116"/>
      <c r="IK96" s="116"/>
      <c r="IL96" s="116"/>
      <c r="IM96" s="116"/>
      <c r="IN96" s="116"/>
      <c r="IO96" s="116"/>
      <c r="IP96" s="116"/>
      <c r="IQ96" s="116"/>
      <c r="IR96" s="116"/>
      <c r="IS96" s="116"/>
      <c r="IT96" s="116"/>
      <c r="IU96" s="116"/>
      <c r="IV96" s="116"/>
    </row>
    <row r="97" spans="1:12" s="108" customFormat="1" ht="13.5" customHeight="1">
      <c r="A97" s="118" t="s">
        <v>11</v>
      </c>
      <c r="B97" s="119" t="s">
        <v>74</v>
      </c>
      <c r="C97" s="120">
        <v>0</v>
      </c>
      <c r="D97" s="120">
        <v>0</v>
      </c>
      <c r="E97" s="55">
        <v>0</v>
      </c>
      <c r="F97" s="121">
        <v>50000</v>
      </c>
      <c r="G97" s="121"/>
      <c r="H97" s="55">
        <f>F97+G97</f>
        <v>50000</v>
      </c>
      <c r="I97" s="55">
        <f>C97+F97</f>
        <v>50000</v>
      </c>
      <c r="J97" s="55">
        <f>D97+G97</f>
        <v>0</v>
      </c>
      <c r="K97" s="55">
        <f>E97+H97</f>
        <v>50000</v>
      </c>
      <c r="L97" s="120"/>
    </row>
    <row r="98" spans="1:12" s="117" customFormat="1" ht="14.25" customHeight="1">
      <c r="A98" s="122"/>
      <c r="B98" s="123" t="s">
        <v>75</v>
      </c>
      <c r="C98" s="124"/>
      <c r="D98" s="125"/>
      <c r="E98" s="93"/>
      <c r="F98" s="126"/>
      <c r="G98" s="127"/>
      <c r="H98" s="68"/>
      <c r="I98" s="68"/>
      <c r="J98" s="86" t="s">
        <v>20</v>
      </c>
      <c r="K98" s="68">
        <v>50000</v>
      </c>
      <c r="L98" s="124"/>
    </row>
    <row r="99" spans="1:256" s="108" customFormat="1" ht="13.5" customHeight="1">
      <c r="A99" s="109" t="s">
        <v>66</v>
      </c>
      <c r="B99" s="109" t="s">
        <v>67</v>
      </c>
      <c r="C99" s="110">
        <v>50000</v>
      </c>
      <c r="D99" s="110">
        <v>0</v>
      </c>
      <c r="E99" s="76">
        <v>50000</v>
      </c>
      <c r="F99" s="110">
        <f>F101</f>
        <v>30000</v>
      </c>
      <c r="G99" s="110">
        <f>G101+G102</f>
        <v>0</v>
      </c>
      <c r="H99" s="76">
        <f>F99+G99</f>
        <v>30000</v>
      </c>
      <c r="I99" s="76">
        <f>C99+F99</f>
        <v>80000</v>
      </c>
      <c r="J99" s="76">
        <f>D99+G99</f>
        <v>0</v>
      </c>
      <c r="K99" s="76">
        <f>E99+H99</f>
        <v>80000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  <c r="HR99" s="112"/>
      <c r="HS99" s="112"/>
      <c r="HT99" s="112"/>
      <c r="HU99" s="112"/>
      <c r="HV99" s="112"/>
      <c r="HW99" s="112"/>
      <c r="HX99" s="112"/>
      <c r="HY99" s="112"/>
      <c r="HZ99" s="112"/>
      <c r="IA99" s="112"/>
      <c r="IB99" s="112"/>
      <c r="IC99" s="112"/>
      <c r="ID99" s="112"/>
      <c r="IE99" s="112"/>
      <c r="IF99" s="112"/>
      <c r="IG99" s="112"/>
      <c r="IH99" s="112"/>
      <c r="II99" s="112"/>
      <c r="IJ99" s="112"/>
      <c r="IK99" s="112"/>
      <c r="IL99" s="112"/>
      <c r="IM99" s="112"/>
      <c r="IN99" s="112"/>
      <c r="IO99" s="112"/>
      <c r="IP99" s="112"/>
      <c r="IQ99" s="112"/>
      <c r="IR99" s="112"/>
      <c r="IS99" s="112"/>
      <c r="IT99" s="112"/>
      <c r="IU99" s="112"/>
      <c r="IV99" s="112"/>
    </row>
    <row r="100" spans="1:256" s="117" customFormat="1" ht="13.5" customHeight="1">
      <c r="A100" s="113"/>
      <c r="B100" s="113" t="s">
        <v>40</v>
      </c>
      <c r="C100" s="114"/>
      <c r="D100" s="114"/>
      <c r="E100" s="79"/>
      <c r="F100" s="114"/>
      <c r="G100" s="114"/>
      <c r="H100" s="79"/>
      <c r="I100" s="79"/>
      <c r="J100" s="79"/>
      <c r="K100" s="79"/>
      <c r="L100" s="115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  <c r="GJ100" s="116"/>
      <c r="GK100" s="116"/>
      <c r="GL100" s="116"/>
      <c r="GM100" s="116"/>
      <c r="GN100" s="116"/>
      <c r="GO100" s="116"/>
      <c r="GP100" s="116"/>
      <c r="GQ100" s="116"/>
      <c r="GR100" s="116"/>
      <c r="GS100" s="116"/>
      <c r="GT100" s="116"/>
      <c r="GU100" s="116"/>
      <c r="GV100" s="116"/>
      <c r="GW100" s="116"/>
      <c r="GX100" s="116"/>
      <c r="GY100" s="116"/>
      <c r="GZ100" s="116"/>
      <c r="HA100" s="116"/>
      <c r="HB100" s="116"/>
      <c r="HC100" s="116"/>
      <c r="HD100" s="116"/>
      <c r="HE100" s="116"/>
      <c r="HF100" s="116"/>
      <c r="HG100" s="116"/>
      <c r="HH100" s="116"/>
      <c r="HI100" s="116"/>
      <c r="HJ100" s="116"/>
      <c r="HK100" s="116"/>
      <c r="HL100" s="116"/>
      <c r="HM100" s="116"/>
      <c r="HN100" s="116"/>
      <c r="HO100" s="116"/>
      <c r="HP100" s="116"/>
      <c r="HQ100" s="116"/>
      <c r="HR100" s="116"/>
      <c r="HS100" s="116"/>
      <c r="HT100" s="116"/>
      <c r="HU100" s="116"/>
      <c r="HV100" s="116"/>
      <c r="HW100" s="116"/>
      <c r="HX100" s="116"/>
      <c r="HY100" s="116"/>
      <c r="HZ100" s="116"/>
      <c r="IA100" s="116"/>
      <c r="IB100" s="116"/>
      <c r="IC100" s="116"/>
      <c r="ID100" s="116"/>
      <c r="IE100" s="116"/>
      <c r="IF100" s="116"/>
      <c r="IG100" s="116"/>
      <c r="IH100" s="116"/>
      <c r="II100" s="116"/>
      <c r="IJ100" s="116"/>
      <c r="IK100" s="116"/>
      <c r="IL100" s="116"/>
      <c r="IM100" s="116"/>
      <c r="IN100" s="116"/>
      <c r="IO100" s="116"/>
      <c r="IP100" s="116"/>
      <c r="IQ100" s="116"/>
      <c r="IR100" s="116"/>
      <c r="IS100" s="116"/>
      <c r="IT100" s="116"/>
      <c r="IU100" s="116"/>
      <c r="IV100" s="116"/>
    </row>
    <row r="101" spans="1:12" s="108" customFormat="1" ht="13.5" customHeight="1">
      <c r="A101" s="118" t="s">
        <v>11</v>
      </c>
      <c r="B101" s="133" t="s">
        <v>73</v>
      </c>
      <c r="C101" s="120">
        <v>0</v>
      </c>
      <c r="D101" s="120">
        <v>0</v>
      </c>
      <c r="E101" s="55">
        <f>SUM(C101:D101)</f>
        <v>0</v>
      </c>
      <c r="F101" s="121">
        <v>30000</v>
      </c>
      <c r="G101" s="121"/>
      <c r="H101" s="55">
        <f>F101+G101</f>
        <v>30000</v>
      </c>
      <c r="I101" s="55">
        <f>C101+F101</f>
        <v>30000</v>
      </c>
      <c r="J101" s="55">
        <f>D101+G101</f>
        <v>0</v>
      </c>
      <c r="K101" s="55">
        <f>E101+H101</f>
        <v>30000</v>
      </c>
      <c r="L101" s="120"/>
    </row>
    <row r="102" spans="2:11" s="57" customFormat="1" ht="12.75">
      <c r="B102" s="95"/>
      <c r="D102" s="137"/>
      <c r="E102" s="56"/>
      <c r="F102" s="56"/>
      <c r="G102" s="56"/>
      <c r="H102" s="56"/>
      <c r="J102" s="97" t="s">
        <v>20</v>
      </c>
      <c r="K102" s="98">
        <v>30000</v>
      </c>
    </row>
    <row r="103" spans="2:11" s="73" customFormat="1" ht="12.75">
      <c r="B103" s="128"/>
      <c r="E103" s="72"/>
      <c r="F103" s="72"/>
      <c r="G103" s="72"/>
      <c r="H103" s="72"/>
      <c r="K103" s="72"/>
    </row>
    <row r="104" spans="2:11" s="73" customFormat="1" ht="12.75">
      <c r="B104" s="128"/>
      <c r="E104" s="72"/>
      <c r="F104" s="72"/>
      <c r="G104" s="72"/>
      <c r="H104" s="72"/>
      <c r="K104" s="72"/>
    </row>
    <row r="105" spans="2:11" s="73" customFormat="1" ht="12.75">
      <c r="B105" s="128"/>
      <c r="E105" s="72"/>
      <c r="F105" s="72"/>
      <c r="G105" s="72"/>
      <c r="H105" s="72"/>
      <c r="K105" s="72"/>
    </row>
    <row r="106" spans="2:11" s="73" customFormat="1" ht="12.75">
      <c r="B106" s="128"/>
      <c r="E106" s="72"/>
      <c r="F106" s="72"/>
      <c r="G106" s="72"/>
      <c r="H106" s="72"/>
      <c r="K106" s="72"/>
    </row>
    <row r="107" spans="2:11" s="73" customFormat="1" ht="12.75">
      <c r="B107" s="129"/>
      <c r="E107" s="72"/>
      <c r="F107" s="72"/>
      <c r="G107" s="72"/>
      <c r="H107" s="72"/>
      <c r="K107" s="72"/>
    </row>
    <row r="108" s="102" customFormat="1" ht="12.75">
      <c r="A108" s="102" t="s">
        <v>48</v>
      </c>
    </row>
    <row r="109" s="102" customFormat="1" ht="12.75"/>
    <row r="110" spans="1:2" s="102" customFormat="1" ht="12.75">
      <c r="A110" s="130" t="s">
        <v>49</v>
      </c>
      <c r="B110" s="102" t="s">
        <v>38</v>
      </c>
    </row>
    <row r="111" spans="1:2" s="102" customFormat="1" ht="12.75">
      <c r="A111" s="130" t="s">
        <v>50</v>
      </c>
      <c r="B111" s="102" t="s">
        <v>51</v>
      </c>
    </row>
    <row r="112" spans="1:2" s="102" customFormat="1" ht="12.75">
      <c r="A112" s="130" t="s">
        <v>52</v>
      </c>
      <c r="B112" s="102" t="s">
        <v>39</v>
      </c>
    </row>
    <row r="113" s="131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</sheetData>
  <mergeCells count="14">
    <mergeCell ref="C7:E7"/>
    <mergeCell ref="F7:H7"/>
    <mergeCell ref="I7:K7"/>
    <mergeCell ref="A57:A61"/>
    <mergeCell ref="A80:B80"/>
    <mergeCell ref="I1:L1"/>
    <mergeCell ref="I2:L2"/>
    <mergeCell ref="I3:L3"/>
    <mergeCell ref="I4:L4"/>
    <mergeCell ref="A10:B10"/>
    <mergeCell ref="A11:B11"/>
    <mergeCell ref="A6:L6"/>
    <mergeCell ref="A7:A8"/>
    <mergeCell ref="B7:B8"/>
  </mergeCells>
  <printOptions/>
  <pageMargins left="0" right="0" top="0.7874015748031497" bottom="0.7874015748031497" header="0" footer="0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2007-04-26T10:56:59Z</cp:lastPrinted>
  <dcterms:created xsi:type="dcterms:W3CDTF">2003-04-02T10:57:58Z</dcterms:created>
  <dcterms:modified xsi:type="dcterms:W3CDTF">2007-04-26T11:20:03Z</dcterms:modified>
  <cp:category/>
  <cp:version/>
  <cp:contentType/>
  <cp:contentStatus/>
</cp:coreProperties>
</file>