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<sst xmlns="http://schemas.openxmlformats.org/spreadsheetml/2006/main" count="56" uniqueCount="33">
  <si>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 xml:space="preserve">Spłata pożyczek </t>
  </si>
  <si>
    <t xml:space="preserve">Planowane pożyczki  </t>
  </si>
  <si>
    <t>raty kapitałowe</t>
  </si>
  <si>
    <t>odsetki</t>
  </si>
  <si>
    <t>OGÓŁEM</t>
  </si>
  <si>
    <t>RAZEM KREDYTY</t>
  </si>
  <si>
    <t>RAZEM POŻYCZKI</t>
  </si>
  <si>
    <t xml:space="preserve">Zaciągnięte pożyczki,  </t>
  </si>
  <si>
    <t>Rady Miasta w Piotrkowie Tryb.</t>
  </si>
  <si>
    <t xml:space="preserve">PROGNOZA DŁUGU MIASTA PIOTRKOWA TRYBUNALSKIEGO NA 2004 ROK </t>
  </si>
  <si>
    <t>TREŚĆ</t>
  </si>
  <si>
    <t>Załącznik nr 8</t>
  </si>
  <si>
    <t>i kredyty na 2005 r.</t>
  </si>
  <si>
    <t>Spłaty w 2005 r.</t>
  </si>
  <si>
    <t>Do spłacenia po 2005 r.</t>
  </si>
  <si>
    <t xml:space="preserve">PROGNOZA DŁUGU MIASTA PIOTRKOWA TRYBUNALSKIEGO NA 2005 ROK </t>
  </si>
  <si>
    <t>do Uchwały Nr XXXI/458/04</t>
  </si>
  <si>
    <t>z dnia 29 grudnia 2004 r.</t>
  </si>
  <si>
    <t>i kredyty przed 2005 r.</t>
  </si>
  <si>
    <t>i kredytów przed 2005 r.</t>
  </si>
  <si>
    <t>zmiana na 1.06.2005 r.</t>
  </si>
  <si>
    <t>Saldo rat kapitałowych pożyczek</t>
  </si>
  <si>
    <t>RAZEM</t>
  </si>
  <si>
    <t xml:space="preserve">Uchwała z 26.01.2005 r. </t>
  </si>
  <si>
    <t xml:space="preserve">zmiana z  27.04.2005 r. </t>
  </si>
  <si>
    <t>zwiększenie o umorzenie</t>
  </si>
  <si>
    <t>zmiana w spłatach</t>
  </si>
  <si>
    <t>rezygnacja z pożyczki</t>
  </si>
  <si>
    <t>pomyłka zmn.o umorz.</t>
  </si>
  <si>
    <t>zmiana na 29.06.2005 r.</t>
  </si>
  <si>
    <t>Załącznik nr 9</t>
  </si>
  <si>
    <t>do Uchwały Nr  XXXIX/582/05</t>
  </si>
  <si>
    <t>z dnia   29 czerwca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</si>
</sst>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"/>
    </sheetView>
  </sheetViews>
  <sheetFormatPr defaultColWidth="9.00390625" defaultRowHeight="12.75"/>
  <cols>
    <col min="1" max="1" width="17.25390625" style="0" customWidth="1"/>
    <col min="2" max="2" width="13.125" style="0" customWidth="1"/>
    <col min="3" max="3" width="17.75390625" style="0" customWidth="1"/>
    <col min="4" max="4" width="13.125" style="0" customWidth="1"/>
    <col min="5" max="5" width="12.625" style="0" customWidth="1"/>
    <col min="6" max="6" width="12.375" style="0" customWidth="1"/>
    <col min="7" max="7" width="10.75390625" style="0" customWidth="1"/>
    <col min="8" max="8" width="12.00390625" style="0" customWidth="1"/>
    <col min="9" max="9" width="10.625" style="0" customWidth="1"/>
  </cols>
  <sheetData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120" zoomScaleNormal="120" workbookViewId="0" topLeftCell="C1">
      <selection activeCell="G12" sqref="G12"/>
    </sheetView>
  </sheetViews>
  <sheetFormatPr defaultColWidth="9.00390625" defaultRowHeight="12.75"/>
  <cols>
    <col min="1" max="1" width="27.75390625" style="0" customWidth="1"/>
    <col min="2" max="2" width="21.625" style="0" customWidth="1"/>
    <col min="3" max="3" width="23.25390625" style="0" customWidth="1"/>
    <col min="4" max="4" width="19.75390625" style="0" customWidth="1"/>
    <col min="5" max="5" width="11.00390625" style="0" customWidth="1"/>
    <col min="6" max="6" width="9.625" style="0" bestFit="1" customWidth="1"/>
    <col min="7" max="7" width="14.375" style="0" customWidth="1"/>
    <col min="8" max="8" width="10.875" style="0" customWidth="1"/>
  </cols>
  <sheetData>
    <row r="1" spans="6:7" ht="12.75">
      <c r="F1" s="9" t="s">
        <v>30</v>
      </c>
      <c r="G1" s="10"/>
    </row>
    <row r="2" spans="6:7" ht="12.75">
      <c r="F2" s="9" t="s">
        <v>31</v>
      </c>
      <c r="G2" s="9"/>
    </row>
    <row r="3" spans="6:7" ht="12.75">
      <c r="F3" s="10" t="s">
        <v>8</v>
      </c>
      <c r="G3" s="10"/>
    </row>
    <row r="4" spans="6:7" ht="12.75">
      <c r="F4" s="9" t="s">
        <v>32</v>
      </c>
      <c r="G4" s="10"/>
    </row>
    <row r="5" spans="5:6" ht="12.75">
      <c r="E5" s="9"/>
      <c r="F5" s="9"/>
    </row>
    <row r="6" spans="1:7" ht="30" customHeight="1">
      <c r="A6" s="14" t="s">
        <v>15</v>
      </c>
      <c r="B6" s="14"/>
      <c r="C6" s="14"/>
      <c r="D6" s="14"/>
      <c r="E6" s="14"/>
      <c r="F6" s="14"/>
      <c r="G6" s="14"/>
    </row>
    <row r="7" ht="37.5" customHeight="1"/>
    <row r="8" spans="1:8" s="2" customFormat="1" ht="26.25" customHeight="1">
      <c r="A8" s="18" t="s">
        <v>10</v>
      </c>
      <c r="B8" s="1" t="s">
        <v>7</v>
      </c>
      <c r="C8" s="1" t="s">
        <v>0</v>
      </c>
      <c r="D8" s="1" t="s">
        <v>1</v>
      </c>
      <c r="E8" s="15" t="s">
        <v>13</v>
      </c>
      <c r="F8" s="15"/>
      <c r="G8" s="16" t="s">
        <v>14</v>
      </c>
      <c r="H8" s="17"/>
    </row>
    <row r="9" spans="1:8" s="2" customFormat="1" ht="25.5">
      <c r="A9" s="19"/>
      <c r="B9" s="4" t="s">
        <v>18</v>
      </c>
      <c r="C9" s="4" t="s">
        <v>19</v>
      </c>
      <c r="D9" s="4" t="s">
        <v>12</v>
      </c>
      <c r="E9" s="3" t="s">
        <v>2</v>
      </c>
      <c r="F9" s="3" t="s">
        <v>3</v>
      </c>
      <c r="G9" s="4" t="s">
        <v>2</v>
      </c>
      <c r="H9" s="4" t="s">
        <v>3</v>
      </c>
    </row>
    <row r="10" spans="1:8" s="2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7</v>
      </c>
    </row>
    <row r="11" spans="1:8" s="6" customFormat="1" ht="35.25" customHeight="1">
      <c r="A11" s="3" t="s">
        <v>4</v>
      </c>
      <c r="B11" s="5">
        <f aca="true" t="shared" si="0" ref="B11:H11">SUM(B12:B13)</f>
        <v>63499838</v>
      </c>
      <c r="C11" s="5">
        <f t="shared" si="0"/>
        <v>36113168</v>
      </c>
      <c r="D11" s="5">
        <f t="shared" si="0"/>
        <v>28775373</v>
      </c>
      <c r="E11" s="5">
        <f t="shared" si="0"/>
        <v>11466510</v>
      </c>
      <c r="F11" s="5">
        <f t="shared" si="0"/>
        <v>2200000</v>
      </c>
      <c r="G11" s="5">
        <f t="shared" si="0"/>
        <v>44695533</v>
      </c>
      <c r="H11" s="5">
        <f t="shared" si="0"/>
        <v>8092667</v>
      </c>
    </row>
    <row r="12" spans="1:8" s="6" customFormat="1" ht="18" customHeight="1">
      <c r="A12" s="7" t="s">
        <v>5</v>
      </c>
      <c r="B12" s="8">
        <v>53551356</v>
      </c>
      <c r="C12" s="8">
        <v>28199031</v>
      </c>
      <c r="D12" s="8">
        <f>29625401-150400-2801859-314324</f>
        <v>26358818</v>
      </c>
      <c r="E12" s="8">
        <f>11688044-615469</f>
        <v>11072575</v>
      </c>
      <c r="F12" s="8">
        <v>2000000</v>
      </c>
      <c r="G12" s="8">
        <f>B12-C12+D12-E12</f>
        <v>40638568</v>
      </c>
      <c r="H12" s="8">
        <v>7811699</v>
      </c>
    </row>
    <row r="13" spans="1:8" s="6" customFormat="1" ht="18" customHeight="1">
      <c r="A13" s="7" t="s">
        <v>6</v>
      </c>
      <c r="B13" s="8">
        <v>9948482</v>
      </c>
      <c r="C13" s="8">
        <f>7914137</f>
        <v>7914137</v>
      </c>
      <c r="D13" s="8">
        <f>2539000-60000-62445</f>
        <v>2416555</v>
      </c>
      <c r="E13" s="8">
        <f>669025-150400-124690</f>
        <v>393935</v>
      </c>
      <c r="F13" s="8">
        <v>200000</v>
      </c>
      <c r="G13" s="8">
        <f>B13-C13+D13-E13</f>
        <v>4056965</v>
      </c>
      <c r="H13" s="8">
        <v>280968</v>
      </c>
    </row>
    <row r="14" spans="1:8" s="6" customFormat="1" ht="18" customHeight="1">
      <c r="A14" s="12"/>
      <c r="B14" s="13"/>
      <c r="C14" s="13"/>
      <c r="D14" s="13"/>
      <c r="E14" s="13"/>
      <c r="F14" s="13"/>
      <c r="G14" s="13"/>
      <c r="H14" s="13"/>
    </row>
    <row r="15" spans="1:8" s="6" customFormat="1" ht="18" customHeight="1">
      <c r="A15" s="12"/>
      <c r="B15" s="13"/>
      <c r="C15" s="13"/>
      <c r="D15" s="13"/>
      <c r="E15" s="13"/>
      <c r="F15" s="13"/>
      <c r="G15" s="13"/>
      <c r="H15" s="13"/>
    </row>
    <row r="16" spans="1:8" s="6" customFormat="1" ht="18" customHeight="1">
      <c r="A16" s="12"/>
      <c r="B16" s="13"/>
      <c r="C16" s="13"/>
      <c r="D16" s="13"/>
      <c r="E16" s="13"/>
      <c r="F16" s="13"/>
      <c r="G16" s="13"/>
      <c r="H16" s="13"/>
    </row>
    <row r="17" spans="1:8" s="6" customFormat="1" ht="18" customHeight="1">
      <c r="A17" s="12"/>
      <c r="B17" s="13"/>
      <c r="C17" s="13"/>
      <c r="D17" s="13"/>
      <c r="E17" s="13"/>
      <c r="F17" s="13"/>
      <c r="G17" s="13"/>
      <c r="H17" s="13"/>
    </row>
    <row r="18" spans="1:8" s="6" customFormat="1" ht="18" customHeight="1">
      <c r="A18" s="12"/>
      <c r="B18" s="13"/>
      <c r="C18" s="13"/>
      <c r="D18" s="13"/>
      <c r="E18" s="13"/>
      <c r="F18" s="13"/>
      <c r="G18" s="13"/>
      <c r="H18" s="13"/>
    </row>
    <row r="19" spans="1:8" s="6" customFormat="1" ht="18" customHeight="1">
      <c r="A19" s="12"/>
      <c r="B19" s="13"/>
      <c r="C19" s="13"/>
      <c r="D19" s="13"/>
      <c r="E19" s="13"/>
      <c r="F19" s="13"/>
      <c r="G19" s="13"/>
      <c r="H19" s="13"/>
    </row>
    <row r="20" spans="1:8" s="6" customFormat="1" ht="18" customHeight="1">
      <c r="A20" s="12"/>
      <c r="B20" s="13"/>
      <c r="C20" s="13"/>
      <c r="D20" s="13"/>
      <c r="E20" s="13"/>
      <c r="F20" s="13"/>
      <c r="G20" s="13"/>
      <c r="H20" s="13"/>
    </row>
    <row r="21" spans="1:8" s="6" customFormat="1" ht="18" customHeight="1">
      <c r="A21" s="12"/>
      <c r="B21" s="13"/>
      <c r="C21" s="13"/>
      <c r="D21" s="13"/>
      <c r="E21" s="13"/>
      <c r="F21" s="13"/>
      <c r="G21" s="13"/>
      <c r="H21" s="13"/>
    </row>
    <row r="22" spans="1:8" s="6" customFormat="1" ht="18" customHeight="1">
      <c r="A22" s="12"/>
      <c r="B22" s="13"/>
      <c r="C22" s="13"/>
      <c r="D22" s="13"/>
      <c r="E22" s="13"/>
      <c r="F22" s="13"/>
      <c r="G22" s="13"/>
      <c r="H22" s="13"/>
    </row>
    <row r="23" spans="1:8" s="6" customFormat="1" ht="18" customHeight="1">
      <c r="A23" s="12"/>
      <c r="B23" s="13"/>
      <c r="C23" s="13"/>
      <c r="D23" s="13"/>
      <c r="E23" s="13"/>
      <c r="F23" s="13"/>
      <c r="G23" s="13"/>
      <c r="H23" s="13"/>
    </row>
    <row r="24" spans="1:8" s="6" customFormat="1" ht="18" customHeight="1">
      <c r="A24" s="12"/>
      <c r="B24" s="13"/>
      <c r="C24" s="13"/>
      <c r="D24" s="13"/>
      <c r="E24" s="13"/>
      <c r="F24" s="13"/>
      <c r="G24" s="13"/>
      <c r="H24" s="13"/>
    </row>
    <row r="25" spans="1:8" s="6" customFormat="1" ht="18" customHeight="1">
      <c r="A25" s="12"/>
      <c r="B25" s="13"/>
      <c r="C25" s="13"/>
      <c r="D25" s="13"/>
      <c r="E25" s="13"/>
      <c r="F25" s="13"/>
      <c r="G25" s="13"/>
      <c r="H25" s="13"/>
    </row>
    <row r="26" spans="1:8" s="6" customFormat="1" ht="18" customHeight="1">
      <c r="A26" s="12"/>
      <c r="B26" s="13"/>
      <c r="C26" s="13"/>
      <c r="D26" s="13"/>
      <c r="E26" s="13"/>
      <c r="F26" s="13"/>
      <c r="G26" s="13"/>
      <c r="H26" s="13"/>
    </row>
    <row r="27" spans="1:8" s="6" customFormat="1" ht="18" customHeight="1">
      <c r="A27" s="12"/>
      <c r="B27" s="13"/>
      <c r="C27" s="13"/>
      <c r="D27" s="13"/>
      <c r="E27" s="13"/>
      <c r="F27" s="13"/>
      <c r="G27" s="13"/>
      <c r="H27" s="13"/>
    </row>
    <row r="28" spans="1:8" s="6" customFormat="1" ht="18" customHeight="1">
      <c r="A28" s="12"/>
      <c r="B28" s="13"/>
      <c r="C28" s="13"/>
      <c r="D28" s="13"/>
      <c r="E28" s="13"/>
      <c r="F28" s="13"/>
      <c r="G28" s="13"/>
      <c r="H28" s="13"/>
    </row>
    <row r="29" ht="46.5" customHeight="1"/>
    <row r="30" spans="1:2" ht="12.75">
      <c r="A30" t="s">
        <v>21</v>
      </c>
      <c r="B30" s="11"/>
    </row>
    <row r="31" spans="1:3" ht="12.75">
      <c r="A31" t="s">
        <v>23</v>
      </c>
      <c r="B31" s="11"/>
      <c r="C31" s="11">
        <v>3904320</v>
      </c>
    </row>
    <row r="32" spans="1:3" ht="12.75">
      <c r="A32" t="s">
        <v>24</v>
      </c>
      <c r="B32" s="11" t="s">
        <v>25</v>
      </c>
      <c r="C32" s="11">
        <v>150400</v>
      </c>
    </row>
    <row r="33" spans="1:3" ht="12.75">
      <c r="A33" t="s">
        <v>22</v>
      </c>
      <c r="B33" s="11"/>
      <c r="C33" s="11">
        <f>SUM(C31:C32)</f>
        <v>4054720</v>
      </c>
    </row>
    <row r="34" spans="1:3" ht="12.75">
      <c r="A34" t="s">
        <v>20</v>
      </c>
      <c r="B34" s="11" t="s">
        <v>26</v>
      </c>
      <c r="C34" s="11">
        <v>124690</v>
      </c>
    </row>
    <row r="35" spans="1:3" ht="12.75">
      <c r="A35" t="s">
        <v>20</v>
      </c>
      <c r="B35" s="11" t="s">
        <v>27</v>
      </c>
      <c r="C35" s="11">
        <v>-60000</v>
      </c>
    </row>
    <row r="36" spans="1:3" ht="12.75">
      <c r="A36" t="s">
        <v>20</v>
      </c>
      <c r="B36" s="11" t="s">
        <v>28</v>
      </c>
      <c r="C36" s="11">
        <v>0</v>
      </c>
    </row>
    <row r="37" spans="1:3" ht="12.75">
      <c r="A37" t="s">
        <v>29</v>
      </c>
      <c r="B37" s="11" t="s">
        <v>27</v>
      </c>
      <c r="C37" s="11">
        <v>-62445</v>
      </c>
    </row>
    <row r="38" spans="1:3" ht="12.75">
      <c r="A38" t="s">
        <v>22</v>
      </c>
      <c r="B38" s="11"/>
      <c r="C38" s="11">
        <f>SUM(C33:C37)</f>
        <v>4056965</v>
      </c>
    </row>
    <row r="43" ht="12.75">
      <c r="G43" s="11">
        <f>G62-G13</f>
        <v>0</v>
      </c>
    </row>
    <row r="50" spans="6:7" ht="12.75">
      <c r="F50" s="9" t="s">
        <v>11</v>
      </c>
      <c r="G50" s="10"/>
    </row>
    <row r="51" spans="6:7" ht="12.75">
      <c r="F51" s="9" t="s">
        <v>16</v>
      </c>
      <c r="G51" s="9"/>
    </row>
    <row r="52" spans="6:7" ht="12.75">
      <c r="F52" s="10" t="s">
        <v>8</v>
      </c>
      <c r="G52" s="10"/>
    </row>
    <row r="53" spans="6:7" ht="12.75">
      <c r="F53" s="9" t="s">
        <v>17</v>
      </c>
      <c r="G53" s="10"/>
    </row>
    <row r="54" spans="5:6" ht="12.75">
      <c r="E54" s="9"/>
      <c r="F54" s="9"/>
    </row>
    <row r="55" spans="1:7" ht="15.75">
      <c r="A55" s="14" t="s">
        <v>9</v>
      </c>
      <c r="B55" s="14"/>
      <c r="C55" s="14"/>
      <c r="D55" s="14"/>
      <c r="E55" s="14"/>
      <c r="F55" s="14"/>
      <c r="G55" s="14"/>
    </row>
    <row r="57" spans="1:8" s="2" customFormat="1" ht="26.25" customHeight="1">
      <c r="A57" s="18" t="s">
        <v>10</v>
      </c>
      <c r="B57" s="1" t="s">
        <v>7</v>
      </c>
      <c r="C57" s="1" t="s">
        <v>0</v>
      </c>
      <c r="D57" s="1" t="s">
        <v>1</v>
      </c>
      <c r="E57" s="15" t="s">
        <v>13</v>
      </c>
      <c r="F57" s="15"/>
      <c r="G57" s="16" t="s">
        <v>14</v>
      </c>
      <c r="H57" s="17"/>
    </row>
    <row r="58" spans="1:8" s="2" customFormat="1" ht="25.5">
      <c r="A58" s="19"/>
      <c r="B58" s="4" t="s">
        <v>18</v>
      </c>
      <c r="C58" s="4" t="s">
        <v>19</v>
      </c>
      <c r="D58" s="4" t="s">
        <v>12</v>
      </c>
      <c r="E58" s="3" t="s">
        <v>2</v>
      </c>
      <c r="F58" s="3" t="s">
        <v>3</v>
      </c>
      <c r="G58" s="4" t="s">
        <v>2</v>
      </c>
      <c r="H58" s="4" t="s">
        <v>3</v>
      </c>
    </row>
    <row r="59" spans="1:8" s="2" customFormat="1" ht="12.75">
      <c r="A59" s="3">
        <v>1</v>
      </c>
      <c r="B59" s="3">
        <v>2</v>
      </c>
      <c r="C59" s="3">
        <v>3</v>
      </c>
      <c r="D59" s="3">
        <v>4</v>
      </c>
      <c r="E59" s="3">
        <v>5</v>
      </c>
      <c r="F59" s="3">
        <v>6</v>
      </c>
      <c r="G59" s="3">
        <v>7</v>
      </c>
      <c r="H59" s="3">
        <v>7</v>
      </c>
    </row>
    <row r="60" spans="1:8" s="6" customFormat="1" ht="35.25" customHeight="1">
      <c r="A60" s="3" t="s">
        <v>4</v>
      </c>
      <c r="B60" s="5">
        <f aca="true" t="shared" si="1" ref="B60:H60">SUM(B61:B62)</f>
        <v>63499838</v>
      </c>
      <c r="C60" s="5">
        <f t="shared" si="1"/>
        <v>36113168</v>
      </c>
      <c r="D60" s="5">
        <f t="shared" si="1"/>
        <v>28777373</v>
      </c>
      <c r="E60" s="5">
        <f t="shared" si="1"/>
        <v>11466510</v>
      </c>
      <c r="F60" s="5">
        <f t="shared" si="1"/>
        <v>2200000</v>
      </c>
      <c r="G60" s="5">
        <f t="shared" si="1"/>
        <v>44697533</v>
      </c>
      <c r="H60" s="5">
        <f t="shared" si="1"/>
        <v>8092667</v>
      </c>
    </row>
    <row r="61" spans="1:8" s="6" customFormat="1" ht="18" customHeight="1">
      <c r="A61" s="7" t="s">
        <v>5</v>
      </c>
      <c r="B61" s="8">
        <v>53551356</v>
      </c>
      <c r="C61" s="8">
        <v>28199031</v>
      </c>
      <c r="D61" s="8">
        <f>29625401-150400-2801859-312324</f>
        <v>26360818</v>
      </c>
      <c r="E61" s="8">
        <f>11688044-615469</f>
        <v>11072575</v>
      </c>
      <c r="F61" s="8">
        <v>2000000</v>
      </c>
      <c r="G61" s="8">
        <f>B61-C61+D61-E61</f>
        <v>40640568</v>
      </c>
      <c r="H61" s="8">
        <v>7811699</v>
      </c>
    </row>
    <row r="62" spans="1:8" s="6" customFormat="1" ht="18" customHeight="1">
      <c r="A62" s="7" t="s">
        <v>6</v>
      </c>
      <c r="B62" s="8">
        <v>9948482</v>
      </c>
      <c r="C62" s="8">
        <f>7914137</f>
        <v>7914137</v>
      </c>
      <c r="D62" s="8">
        <f>2539000-60000-62445</f>
        <v>2416555</v>
      </c>
      <c r="E62" s="8">
        <f>669025-150400-124690</f>
        <v>393935</v>
      </c>
      <c r="F62" s="8">
        <v>200000</v>
      </c>
      <c r="G62" s="8">
        <f>B62-C62+D62-E62</f>
        <v>4056965</v>
      </c>
      <c r="H62" s="8">
        <v>280968</v>
      </c>
    </row>
  </sheetData>
  <mergeCells count="8">
    <mergeCell ref="A55:G55"/>
    <mergeCell ref="A57:A58"/>
    <mergeCell ref="E57:F57"/>
    <mergeCell ref="G57:H57"/>
    <mergeCell ref="A6:G6"/>
    <mergeCell ref="E8:F8"/>
    <mergeCell ref="G8:H8"/>
    <mergeCell ref="A8:A9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2005-07-01T06:27:46Z</cp:lastPrinted>
  <dcterms:created xsi:type="dcterms:W3CDTF">2003-12-12T10:33:10Z</dcterms:created>
  <dcterms:modified xsi:type="dcterms:W3CDTF">2005-07-12T08:33:57Z</dcterms:modified>
  <cp:category/>
  <cp:version/>
  <cp:contentType/>
  <cp:contentStatus/>
</cp:coreProperties>
</file>